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Turizam i ugostiteljstvo\Turizam mjes priop\Turizam 2017\"/>
    </mc:Choice>
  </mc:AlternateContent>
  <bookViews>
    <workbookView xWindow="0" yWindow="2265" windowWidth="15240" windowHeight="7950" tabRatio="654"/>
  </bookViews>
  <sheets>
    <sheet name="Tab.1" sheetId="1" r:id="rId1"/>
    <sheet name="Graf 1" sheetId="14" r:id="rId2"/>
    <sheet name="Tab. 2" sheetId="2" r:id="rId3"/>
    <sheet name="Tab. 3" sheetId="3" r:id="rId4"/>
    <sheet name="tab 4." sheetId="8" r:id="rId5"/>
    <sheet name="Graf 2" sheetId="20" r:id="rId6"/>
    <sheet name="tab 5." sheetId="5" r:id="rId7"/>
    <sheet name="tab 5.a" sheetId="16" r:id="rId8"/>
    <sheet name="tab. 6" sheetId="17" r:id="rId9"/>
    <sheet name="tab. 7" sheetId="19" r:id="rId10"/>
    <sheet name="Metodologija" sheetId="21" r:id="rId11"/>
  </sheets>
  <definedNames>
    <definedName name="_xlnm.Print_Area" localSheetId="1">'Graf 1'!$A:$K</definedName>
    <definedName name="_xlnm.Print_Area" localSheetId="4">'tab 4.'!$A:$S</definedName>
    <definedName name="_xlnm.Print_Area" localSheetId="6">'tab 5.'!$A$1:$J$46</definedName>
    <definedName name="_xlnm.Print_Area" localSheetId="7">'tab 5.a'!$A$1:$I$44</definedName>
    <definedName name="_xlnm.Print_Area" localSheetId="2">'Tab. 2'!$A:$T</definedName>
    <definedName name="_xlnm.Print_Area" localSheetId="3">'Tab. 3'!$A$1:$R$16</definedName>
    <definedName name="_xlnm.Print_Area" localSheetId="8">'tab. 6'!$A:$Q</definedName>
    <definedName name="_xlnm.Print_Area" localSheetId="0">Tab.1!$A$1:$I$33</definedName>
  </definedNames>
  <calcPr calcId="162913"/>
</workbook>
</file>

<file path=xl/calcChain.xml><?xml version="1.0" encoding="utf-8"?>
<calcChain xmlns="http://schemas.openxmlformats.org/spreadsheetml/2006/main">
  <c r="J5" i="19" l="1"/>
  <c r="F5" i="19"/>
  <c r="N15" i="14" l="1"/>
  <c r="AA18" i="19" l="1"/>
  <c r="Z17" i="19"/>
  <c r="Z20" i="19"/>
  <c r="AA19" i="19" l="1"/>
  <c r="Z19" i="19"/>
  <c r="AA23" i="19" l="1"/>
  <c r="AA22" i="19"/>
  <c r="AA21" i="19"/>
  <c r="AA20" i="19"/>
  <c r="AA17" i="19"/>
  <c r="AA24" i="19" l="1"/>
  <c r="T5" i="20" l="1"/>
  <c r="S5" i="20"/>
  <c r="O3" i="20" s="1"/>
  <c r="Q4" i="20" l="1"/>
  <c r="Q3" i="20"/>
  <c r="O4" i="20"/>
  <c r="O5" i="20" s="1"/>
  <c r="Q5" i="20" l="1"/>
  <c r="Z23" i="19"/>
  <c r="Z22" i="19"/>
  <c r="Z21" i="19"/>
  <c r="Z18" i="19"/>
  <c r="R5" i="19"/>
  <c r="Q5" i="19"/>
  <c r="P5" i="19"/>
  <c r="O5" i="19"/>
  <c r="N5" i="19"/>
  <c r="M5" i="19"/>
  <c r="L5" i="19"/>
  <c r="I5" i="19"/>
  <c r="H5" i="19"/>
  <c r="D5" i="19"/>
  <c r="Z24" i="19" l="1"/>
  <c r="M15" i="14" l="1"/>
  <c r="I7" i="1" l="1"/>
  <c r="H4" i="1"/>
  <c r="H5" i="1"/>
  <c r="H6" i="1"/>
  <c r="E4" i="1"/>
  <c r="E5" i="1"/>
  <c r="E6" i="1"/>
  <c r="I3" i="1" l="1"/>
  <c r="I4" i="1"/>
  <c r="I5" i="1"/>
  <c r="I6" i="1"/>
  <c r="Q5" i="16" l="1"/>
  <c r="P5" i="16"/>
  <c r="M5" i="16"/>
  <c r="L5" i="16"/>
</calcChain>
</file>

<file path=xl/sharedStrings.xml><?xml version="1.0" encoding="utf-8"?>
<sst xmlns="http://schemas.openxmlformats.org/spreadsheetml/2006/main" count="423" uniqueCount="244">
  <si>
    <t>D o l a s c i</t>
  </si>
  <si>
    <t>N o ć e nj a</t>
  </si>
  <si>
    <t>UKUPNO</t>
  </si>
  <si>
    <t>struktura noćenja, %</t>
  </si>
  <si>
    <t>Lančani indeksi</t>
  </si>
  <si>
    <t>Noćenja</t>
  </si>
  <si>
    <t>Broj objekata</t>
  </si>
  <si>
    <t>Broj jedinica za smještaj</t>
  </si>
  <si>
    <t>broj apartmana</t>
  </si>
  <si>
    <t>2)</t>
  </si>
  <si>
    <t>1)</t>
  </si>
  <si>
    <t>-</t>
  </si>
  <si>
    <t>Domaći turisti</t>
  </si>
  <si>
    <t>Inozemni turisti</t>
  </si>
  <si>
    <t>Od toga:</t>
  </si>
  <si>
    <t xml:space="preserve"> </t>
  </si>
  <si>
    <t>3)</t>
  </si>
  <si>
    <t>ukupno</t>
  </si>
  <si>
    <t>inozemni</t>
  </si>
  <si>
    <t>Domaći</t>
  </si>
  <si>
    <t>Inozemni</t>
  </si>
  <si>
    <t>Austrija</t>
  </si>
  <si>
    <t>Belgija</t>
  </si>
  <si>
    <t>Bosna i Hercegovina</t>
  </si>
  <si>
    <t>Bugarska</t>
  </si>
  <si>
    <t>Češka</t>
  </si>
  <si>
    <t>Danska</t>
  </si>
  <si>
    <t>Francuska</t>
  </si>
  <si>
    <t>Italija</t>
  </si>
  <si>
    <t>Mađarska</t>
  </si>
  <si>
    <t>Makedonija</t>
  </si>
  <si>
    <t>Nizozemska</t>
  </si>
  <si>
    <t>Norveška</t>
  </si>
  <si>
    <t>Njemačka</t>
  </si>
  <si>
    <t>Poljska</t>
  </si>
  <si>
    <t>Rumunjska</t>
  </si>
  <si>
    <t>Rusija</t>
  </si>
  <si>
    <t>Slovačka</t>
  </si>
  <si>
    <t>Slovenija</t>
  </si>
  <si>
    <t>Španjolska</t>
  </si>
  <si>
    <t>Švedska</t>
  </si>
  <si>
    <t>Švicarska</t>
  </si>
  <si>
    <t>Turska</t>
  </si>
  <si>
    <t>Ostale europske zemlje</t>
  </si>
  <si>
    <t>Australija</t>
  </si>
  <si>
    <t>Japan</t>
  </si>
  <si>
    <t>Kanada</t>
  </si>
  <si>
    <t>SAD</t>
  </si>
  <si>
    <t>Ostale izvaneuropske zemlje</t>
  </si>
  <si>
    <t>Crna Gora</t>
  </si>
  <si>
    <t>Srbija</t>
  </si>
  <si>
    <t>Ujedinjena Kraljevina</t>
  </si>
  <si>
    <t>podaci za graf</t>
  </si>
  <si>
    <t xml:space="preserve">Broj kućanstava </t>
  </si>
  <si>
    <t>Grčka</t>
  </si>
  <si>
    <t>Irska</t>
  </si>
  <si>
    <t>Portugal</t>
  </si>
  <si>
    <t>Izrael</t>
  </si>
  <si>
    <t>Kina</t>
  </si>
  <si>
    <t>Koreja, Republika</t>
  </si>
  <si>
    <t>Ukrajina</t>
  </si>
  <si>
    <t>dolasci</t>
  </si>
  <si>
    <t>noćenja</t>
  </si>
  <si>
    <t>Bjelorusija</t>
  </si>
  <si>
    <t>Cipar</t>
  </si>
  <si>
    <t>Estonija</t>
  </si>
  <si>
    <t>Finska</t>
  </si>
  <si>
    <t>Island</t>
  </si>
  <si>
    <t>Letonija</t>
  </si>
  <si>
    <t xml:space="preserve">Litva </t>
  </si>
  <si>
    <t>Luksemburg</t>
  </si>
  <si>
    <t>Malta</t>
  </si>
  <si>
    <t>Os.zemlje sj.Amerike</t>
  </si>
  <si>
    <t>Brazil</t>
  </si>
  <si>
    <t>Ost.zem.južne i srednje Amerike</t>
  </si>
  <si>
    <t>Ostale Azijske zemlje</t>
  </si>
  <si>
    <t>Novi zeland</t>
  </si>
  <si>
    <t>Ostale zemlje oceanije</t>
  </si>
  <si>
    <t>Ø broj noćenja po dolasku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</si>
  <si>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</si>
  <si>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</si>
  <si>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</si>
  <si>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</si>
  <si>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</si>
  <si>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</si>
  <si>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</si>
  <si>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</si>
  <si>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</si>
  <si>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</si>
  <si>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</si>
  <si>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</si>
  <si>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Albanija</t>
  </si>
  <si>
    <t>Maroko</t>
  </si>
  <si>
    <t>Tunis</t>
  </si>
  <si>
    <t>Argentina</t>
  </si>
  <si>
    <t>Čile</t>
  </si>
  <si>
    <t>Meksiko</t>
  </si>
  <si>
    <t>Indija</t>
  </si>
  <si>
    <t>Indonezija</t>
  </si>
  <si>
    <t>Jordan</t>
  </si>
  <si>
    <t>Kazahstan</t>
  </si>
  <si>
    <t>UAE</t>
  </si>
  <si>
    <t>Kuvajt</t>
  </si>
  <si>
    <t>Oman</t>
  </si>
  <si>
    <t>Katar</t>
  </si>
  <si>
    <t>Ost.europ.zem.</t>
  </si>
  <si>
    <t>Juž.afr.rep.</t>
  </si>
  <si>
    <t>Ost.afričke zemlje</t>
  </si>
  <si>
    <t>broj 
soba</t>
  </si>
  <si>
    <t>2012.</t>
  </si>
  <si>
    <t>2013.</t>
  </si>
  <si>
    <r>
      <t>Broj postelja</t>
    </r>
    <r>
      <rPr>
        <vertAlign val="superscript"/>
        <sz val="9"/>
        <rFont val="Calibri"/>
        <family val="2"/>
        <charset val="238"/>
        <scheme val="minor"/>
      </rPr>
      <t>3)</t>
    </r>
  </si>
  <si>
    <t>Kosovo</t>
  </si>
  <si>
    <t>Lihtenštajn</t>
  </si>
  <si>
    <t>Hong Kong, Kina</t>
  </si>
  <si>
    <t>Tajland</t>
  </si>
  <si>
    <t>Tajvan, Kina</t>
  </si>
  <si>
    <t>Makao, Kina</t>
  </si>
  <si>
    <t>2014.</t>
  </si>
  <si>
    <t>2015.</t>
  </si>
  <si>
    <t xml:space="preserve">3) </t>
  </si>
  <si>
    <t xml:space="preserve">1) </t>
  </si>
  <si>
    <t>U hotelima</t>
  </si>
  <si>
    <t>2016.</t>
  </si>
  <si>
    <t>Hoteli</t>
  </si>
  <si>
    <t>Hosteli</t>
  </si>
  <si>
    <r>
      <t>Sobe za iznajmljivanje, apartmani, studio-apartmani, kuće za odmor</t>
    </r>
    <r>
      <rPr>
        <vertAlign val="superscript"/>
        <sz val="10"/>
        <rFont val="Calibri"/>
        <family val="2"/>
        <charset val="238"/>
        <scheme val="minor"/>
      </rPr>
      <t>5)</t>
    </r>
  </si>
  <si>
    <r>
      <t>Sobe za iznajmljivanje, apartmani, studio-apartmani, kuće za odmor</t>
    </r>
    <r>
      <rPr>
        <vertAlign val="superscript"/>
        <sz val="10"/>
        <rFont val="Calibri"/>
        <family val="2"/>
        <charset val="238"/>
        <scheme val="minor"/>
      </rPr>
      <t>2)</t>
    </r>
  </si>
  <si>
    <t>Individualno</t>
  </si>
  <si>
    <t>Organizirano</t>
  </si>
  <si>
    <t>1. DOLASCI I NOĆENJA TURISTA</t>
  </si>
  <si>
    <t>2017.</t>
  </si>
  <si>
    <t>Iskorištenost postelja, 
%</t>
  </si>
  <si>
    <t>z</t>
  </si>
  <si>
    <t>2. DOLASCI I NOĆENJA TURISTA</t>
  </si>
  <si>
    <t>Posljednjeg dana u mjesecu.</t>
  </si>
  <si>
    <t>Sezonska pojava.</t>
  </si>
  <si>
    <t>Stalne i pomoćne postelje.</t>
  </si>
  <si>
    <t>Hoteli, aparthoteli, integralni hoteli, hoteli baštine i hoteli posebnog standarda.</t>
  </si>
  <si>
    <t>Sobe za iznajmljivanje, apartmani, studio-apartmani, kuće za odmor u kućanstvima i seljačkim kućanstvima.</t>
  </si>
  <si>
    <t>Dobne skupine</t>
  </si>
  <si>
    <t>muškarci</t>
  </si>
  <si>
    <t>žene</t>
  </si>
  <si>
    <t>domaći turisti</t>
  </si>
  <si>
    <t xml:space="preserve">UKUPNO </t>
  </si>
  <si>
    <t>do 14 godina</t>
  </si>
  <si>
    <t>15-24</t>
  </si>
  <si>
    <t>25-34</t>
  </si>
  <si>
    <t>35-44</t>
  </si>
  <si>
    <t xml:space="preserve">45-54 </t>
  </si>
  <si>
    <t>55-64</t>
  </si>
  <si>
    <t>od 65 i više</t>
  </si>
  <si>
    <t>NOĆENJE</t>
  </si>
  <si>
    <t>domaći</t>
  </si>
  <si>
    <t>Ukupno</t>
  </si>
  <si>
    <r>
      <t>2016.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</si>
  <si>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>1)</t>
    </r>
    <r>
      <rPr>
        <sz val="8"/>
        <rFont val="Calibri"/>
        <family val="2"/>
        <charset val="238"/>
        <scheme val="minor"/>
      </rPr>
      <t xml:space="preserve"> Vidjeti Metodološka objašnjenja.</t>
    </r>
  </si>
  <si>
    <t>inozemni turisti</t>
  </si>
  <si>
    <r>
      <t xml:space="preserve">2) </t>
    </r>
    <r>
      <rPr>
        <sz val="8"/>
        <rFont val="Calibri"/>
        <family val="2"/>
        <charset val="238"/>
        <scheme val="minor"/>
      </rPr>
      <t>Indeks se računa u odnosu na isto razdoblje prošle godine.</t>
    </r>
  </si>
  <si>
    <t>4. DOLASCI I NOĆENJA TURISTA PREMA VRSTI SMJEŠTAJNIH OBJEKATA</t>
  </si>
  <si>
    <t>5. DOLASCI I NOĆENJA TURISTA PREMA ZEMLJI PREBIVALIŠTA</t>
  </si>
  <si>
    <t>5.a DOLASCI I NOĆENJA TURISTA PREMA ZEMLJI PREBIVALIŠTA</t>
  </si>
  <si>
    <t>6. DOLASCI I NOĆENJA TURISTA PREMA NAČINU DOLASKA TURISTA</t>
  </si>
  <si>
    <r>
      <t>Indeksi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</si>
  <si>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>Hoteli i slični smještaj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</si>
  <si>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>Ostali smještaj</t>
    </r>
    <r>
      <rPr>
        <vertAlign val="superscript"/>
        <sz val="10"/>
        <rFont val="Calibri"/>
        <family val="2"/>
        <charset val="238"/>
        <scheme val="minor"/>
      </rPr>
      <t>3)</t>
    </r>
  </si>
  <si>
    <t>Siječanj</t>
  </si>
  <si>
    <t>Veljača</t>
  </si>
  <si>
    <r>
      <rPr>
        <vertAlign val="superscript"/>
        <sz val="8"/>
        <rFont val="Calibri"/>
        <family val="2"/>
        <charset val="238"/>
        <scheme val="minor"/>
      </rPr>
      <t>1)</t>
    </r>
    <r>
      <rPr>
        <sz val="8"/>
        <rFont val="Calibri"/>
        <family val="2"/>
        <charset val="238"/>
        <scheme val="minor"/>
      </rPr>
      <t xml:space="preserve"> Indeksi se računaju u odnosu na isto razdoblje prošle godine.</t>
    </r>
  </si>
  <si>
    <r>
      <t>Hoteli i slični smještaj</t>
    </r>
    <r>
      <rPr>
        <vertAlign val="superscript"/>
        <sz val="10"/>
        <rFont val="Calibri"/>
        <family val="2"/>
        <charset val="238"/>
        <scheme val="minor"/>
      </rPr>
      <t>4)</t>
    </r>
  </si>
  <si>
    <r>
      <t>Ostali smještaj</t>
    </r>
    <r>
      <rPr>
        <vertAlign val="superscript"/>
        <sz val="10"/>
        <rFont val="Calibri"/>
        <family val="2"/>
        <charset val="238"/>
        <scheme val="minor"/>
      </rPr>
      <t>6)</t>
    </r>
  </si>
  <si>
    <r>
      <t>broj mjesta za kampiranje</t>
    </r>
    <r>
      <rPr>
        <vertAlign val="superscript"/>
        <sz val="9"/>
        <rFont val="Calibri"/>
        <family val="2"/>
        <charset val="238"/>
        <scheme val="minor"/>
      </rPr>
      <t>2)</t>
    </r>
  </si>
  <si>
    <r>
      <t xml:space="preserve">1) </t>
    </r>
    <r>
      <rPr>
        <sz val="8"/>
        <rFont val="Calibri"/>
        <family val="2"/>
        <charset val="238"/>
        <scheme val="minor"/>
      </rPr>
      <t>Indeksi se računaju u odnosu na isto razdoblje prošle godine.</t>
    </r>
  </si>
  <si>
    <t>Ožujak</t>
  </si>
  <si>
    <t>4)</t>
  </si>
  <si>
    <t>5)</t>
  </si>
  <si>
    <t>6)</t>
  </si>
  <si>
    <t>Travanj</t>
  </si>
  <si>
    <t>Gostionice s pružanjem usluga smještaja, prenoćišta, kampovi i prostori za kampiranje.</t>
  </si>
  <si>
    <t>Svibanj</t>
  </si>
  <si>
    <t>Lipanj</t>
  </si>
  <si>
    <t>Srpanj</t>
  </si>
  <si>
    <t>I. - VII.</t>
  </si>
  <si>
    <t>srpanj</t>
  </si>
  <si>
    <t>siječanj - srpanj</t>
  </si>
  <si>
    <r>
      <t>3. SMJEŠTAJNI KAPACITETI  PREMA VRSTI SMJEŠTAJNIH OBJEKATA U SRPNJU 2017.</t>
    </r>
    <r>
      <rPr>
        <vertAlign val="superscript"/>
        <sz val="11"/>
        <rFont val="Calibri"/>
        <family val="2"/>
        <charset val="238"/>
        <scheme val="minor"/>
      </rPr>
      <t>1)</t>
    </r>
  </si>
  <si>
    <t>VII. 2016.</t>
  </si>
  <si>
    <t>VII. 2017.</t>
  </si>
  <si>
    <r>
      <t xml:space="preserve">Indeksi
</t>
    </r>
    <r>
      <rPr>
        <u/>
        <sz val="10"/>
        <rFont val="Calibri"/>
        <family val="2"/>
        <charset val="238"/>
        <scheme val="minor"/>
      </rPr>
      <t>VII. 2017.</t>
    </r>
    <r>
      <rPr>
        <sz val="10"/>
        <rFont val="Calibri"/>
        <family val="2"/>
        <charset val="238"/>
        <scheme val="minor"/>
      </rPr>
      <t xml:space="preserve">
VII. 2016.</t>
    </r>
  </si>
  <si>
    <t>Struktura 
noćenja 
VII. 2017. 
u %</t>
  </si>
  <si>
    <t>I. - VII. 2016.</t>
  </si>
  <si>
    <t>I. - VII. 2017.</t>
  </si>
  <si>
    <r>
      <t xml:space="preserve">Indeksi
</t>
    </r>
    <r>
      <rPr>
        <u/>
        <sz val="10"/>
        <rFont val="Calibri"/>
        <family val="2"/>
        <charset val="238"/>
        <scheme val="minor"/>
      </rPr>
      <t>I. - VII. 2017.</t>
    </r>
    <r>
      <rPr>
        <sz val="10"/>
        <rFont val="Calibri"/>
        <family val="2"/>
        <charset val="238"/>
        <scheme val="minor"/>
      </rPr>
      <t xml:space="preserve">
I. - VII. 2016.</t>
    </r>
  </si>
  <si>
    <t>7. DOLASCI I NOĆENJA TURISTA PREMA DOBNIM SKUPINAMA U SRPNJU 2017.</t>
  </si>
  <si>
    <r>
      <rPr>
        <sz val="10"/>
        <rFont val="Calibri"/>
        <family val="2"/>
        <charset val="238"/>
        <scheme val="minor"/>
      </rPr>
      <t>117,2</t>
    </r>
    <r>
      <rPr>
        <vertAlign val="superscript"/>
        <sz val="10"/>
        <rFont val="Calibri"/>
        <family val="2"/>
        <charset val="238"/>
        <scheme val="minor"/>
      </rPr>
      <t>2)</t>
    </r>
  </si>
  <si>
    <r>
      <rPr>
        <sz val="10"/>
        <rFont val="Calibri"/>
        <family val="2"/>
        <charset val="238"/>
        <scheme val="minor"/>
      </rPr>
      <t>115,4</t>
    </r>
    <r>
      <rPr>
        <vertAlign val="superscript"/>
        <sz val="10"/>
        <rFont val="Calibri"/>
        <family val="2"/>
        <charset val="238"/>
        <scheme val="minor"/>
      </rPr>
      <t>2)</t>
    </r>
  </si>
  <si>
    <t>STRUKTURA NOĆENJA TURISTA U SRPNJU</t>
  </si>
  <si>
    <r>
      <t>Učenički i studentski domovi</t>
    </r>
    <r>
      <rPr>
        <vertAlign val="superscript"/>
        <sz val="10"/>
        <rFont val="Calibri"/>
        <family val="2"/>
        <charset val="238"/>
        <scheme val="minor"/>
      </rPr>
      <t>2)</t>
    </r>
  </si>
  <si>
    <r>
      <t>METODOLOŠKA OBJAŠNJENJA</t>
    </r>
    <r>
      <rPr>
        <b/>
        <vertAlign val="superscript"/>
        <sz val="12"/>
        <rFont val="Calibri"/>
        <family val="2"/>
        <charset val="238"/>
      </rPr>
      <t>1)</t>
    </r>
  </si>
  <si>
    <t>Izvor podataka</t>
  </si>
  <si>
    <t>Podaci o turističkom prometu (broj dolazaka i noćenja turista) i smještajnim kapacitetima u 2017. preuzeti su iz administrativnih izvora sustava eVisitor  koji je službeni središnji elektronički sustav za prijavu i odjavu turista.</t>
  </si>
  <si>
    <t>Objavom Pravilnika o načinu vođenja popisa turista te o obliku i sadržaju obrasca prijave turista turističkoj zajednici  (NN, br. 126/15.) sustav eVisitor službeno je postao središnji elektronički sustav za prijavu i odjavu turista u Republici Hrvatskoj s punom primjenom od 1. siječnja 2016.</t>
  </si>
  <si>
    <r>
      <t>Do 2016</t>
    </r>
    <r>
      <rPr>
        <sz val="10"/>
        <rFont val="Calibri"/>
        <family val="2"/>
        <charset val="238"/>
      </rPr>
      <t>. podaci o turističkom prometu prikupljali su se Mjesečnim izvještajem o dolascima i noćenjima turista (obrazac TU-11) i administrativnog izvora sustava eVisitor koji je u nadležnosti Hrvatske turističke zajednice.</t>
    </r>
  </si>
  <si>
    <r>
      <t>NAPOMENA:</t>
    </r>
    <r>
      <rPr>
        <sz val="10"/>
        <rFont val="Calibri"/>
        <family val="2"/>
        <charset val="238"/>
      </rPr>
      <t xml:space="preserve"> Primjenom administrativnog izvora prikupljanja podataka o turističkom prometu u 2017. nisu obuhvaćeni poslovni subjekti spavaći i kušet-vagoni, te su zbog navedene promjene u obuhvatu mjesečni podaci za 2016. revidirani kako bi bili usporedivi s 2017. (isključeni su poslovni subjekti spavaći i kušet-vagoni).</t>
    </r>
  </si>
  <si>
    <t>Mjesečni podaci iz ovog Priopćenja smatraju se privremenim sve dok se ne objave konačni podaci za tekuću godinu.</t>
  </si>
  <si>
    <t xml:space="preserve">          </t>
  </si>
  <si>
    <t>Pravna osnova</t>
  </si>
  <si>
    <t>Istraživanje se provodi prema Zakonu o službenoj statistici (NN, br. 103/03., 75/09., 59/12. i 12/03. - pročišćeni tekst) i Uredbi br. 692/2011. Europskog parlamenta i Vijeća o europskoj statistici turizma.</t>
  </si>
  <si>
    <t xml:space="preserve">Obuhvat  </t>
  </si>
  <si>
    <t>Jedinice promatranja jesu svi poslovni subjekti (poduzeća/trgovačka društva, ustanove, udruge i njihovi dijelovi), obrtnici, fizičke osobe te kućanstva koja obavljaju djelatnost pružanja usluga smještaja turistima za kraći boravak.</t>
  </si>
  <si>
    <t xml:space="preserve">Razvrstavanje smještajnih objekata izvršeno je prema Pravilniku o razvrstavanju, minimalnim uvjetima i kategorizaciji ugostiteljskih objekata (NN, br. 48/02., 108/02., 132/03., 73/04., 67/06., 88/07., 58/08., 62/09., 63/13., 33/14., 92/14., 54/16. i 56/16.), a smještajni objekti su: hoteli, hoteli baštine, aparthoteli, integralni hoteli, difuzni hoteli, hoteli posebnog standarda, turistički apartmani, pansioni, kampovi, prostori za kampiranje izvan prostora kampova, sobe za iznajmljivanje, apartmani, studio-apartmani, kuće za odmor, prenoćišta, hosteli, planinarski domovi, lovački domovi, učenički ili studentski domovi (kada su u njima smješteni turisti), gostionice s pružanjem usluge smještaja i nekategorizirani objekti. </t>
  </si>
  <si>
    <t>Objekti za smještaj u kućanstvima i seljačkim kućanstvima prema Zakonu o ugostiteljskoj djelatnosti (NN, br. 85/15.) i prema Pravilniku o razvrstavanju i kategorizaciji objekata u kojima se pružaju ugostiteljske usluge u kućanstvu  (NN, br. 9/16., 54/16. i 61/16.) jesu objekti u kojima iznajmljivač vlasnik pruža usluge smještaja u sobi, apartmanu i kući za odmor, do najviše 10 soba, odnosno 20 stalnih postelja te usluge smještaja u kampu, organiziranom na zemljištu koje iznajmljuje vlasnik, s najviše 10 smještajnih jedinica, odnosno za 30 gostiju istodobno.</t>
  </si>
  <si>
    <t>Povjerljivi podaci su agregirani podaci kod kojih postoje razlozi za povjerljivost u skladu sa Zakonom o službenoj statistici (NN, br. 103/03., 75/09., 59/12. i 12/13. – pročišćeni tekst) i Uredbom EU br. 223/2009. o europskim statistikama i stoga se ne objavljuju.</t>
  </si>
  <si>
    <t>Definicije</t>
  </si>
  <si>
    <r>
      <t>Turizam</t>
    </r>
    <r>
      <rPr>
        <sz val="10"/>
        <rFont val="Calibri"/>
        <family val="2"/>
        <charset val="238"/>
      </rPr>
      <t xml:space="preserve"> su aktivnosti osoba koje putuju i borave u mjestima izvan svoje uobičajene sredine, ne dulje od jedne godine zbog odmora, posla ili drugih razloga, osim zapošljavanja kod poslovnog subjekta sa sjedištem u mjestu posjeta.</t>
    </r>
  </si>
  <si>
    <r>
      <t>eVisitor</t>
    </r>
    <r>
      <rPr>
        <sz val="10"/>
        <rFont val="Calibri"/>
        <family val="2"/>
        <charset val="238"/>
      </rPr>
      <t xml:space="preserve"> je središnji elektronički sustav za prijavu i odjavu turista koji funkcionalno povezuje sve turističke zajednice u Republici Hrvatskoj, a dostupan je putem interneta bez potrebe za posebnim instaliranjem na računalo. Popis turista u sustav eVisitor vodi se posebno za svaku pojedinu pravnu i fizičku  osobu koja pruža uslugu noćenja u smještajnom objektu u kojem se obavlja ugostiteljska  djelatnost. Prijava i odjava turista koji se upisuju u sustav eVisitor autentificira se na temelju sigurnog pristupa sustavu eVisitor autentifikacijskim protokolom koji sadržava cjelokupan proces i uvjete za sigurno i ispravno obavljanje elektroničke prijave i odjave turista. Uspostavljanje i održavanje sustava eVisitor u nadležnosti je Hrvatske turističke zajednice.</t>
    </r>
  </si>
  <si>
    <r>
      <t>Turist</t>
    </r>
    <r>
      <rPr>
        <sz val="10"/>
        <rFont val="Calibri"/>
        <family val="2"/>
        <charset val="238"/>
      </rPr>
      <t xml:space="preserve"> je svaka osoba koja u mjestu izvan svog prebivališta provede najmanje jednu noć u ugostiteljskom ili drugom objektu za smještaj turista radi odmora ili rekreacije, zdravlja, studija, sporta, religije, obitelji, poslova, javnih misija ili skupova.</t>
    </r>
  </si>
  <si>
    <r>
      <t>Domaći turist</t>
    </r>
    <r>
      <rPr>
        <sz val="10"/>
        <rFont val="Calibri"/>
        <family val="2"/>
        <charset val="238"/>
      </rPr>
      <t xml:space="preserve"> je svaka osoba s prebivalištem u Republici Hrvatskoj koja u nekom drugom mjestu Republike Hrvatske izvan mjesta svog prebivališta provede najmanje jednu noć u ugostiteljskom ili drugom objektu za smještaj turista.</t>
    </r>
  </si>
  <si>
    <r>
      <t>Inozemni turist</t>
    </r>
    <r>
      <rPr>
        <sz val="10"/>
        <rFont val="Calibri"/>
        <family val="2"/>
        <charset val="238"/>
      </rPr>
      <t xml:space="preserve"> je svaka osoba s prebivalištem izvan Republike Hrvatske koja privremeno boravi u Republici Hrvatskoj i provede najmanje jednu noć u ugostiteljskom ili drugom objektu za smještaj turista.</t>
    </r>
  </si>
  <si>
    <r>
      <t>Prebivalište</t>
    </r>
    <r>
      <rPr>
        <sz val="10"/>
        <rFont val="Calibri"/>
        <family val="2"/>
        <charset val="238"/>
      </rPr>
      <t xml:space="preserve"> je mjesto u kojem se osoba nastanila s namjerom da u njemu stalno živi.</t>
    </r>
  </si>
  <si>
    <r>
      <t>Dolasci turista</t>
    </r>
    <r>
      <rPr>
        <sz val="10"/>
        <rFont val="Calibri"/>
        <family val="2"/>
        <charset val="238"/>
      </rPr>
      <t xml:space="preserve"> su broj osoba (turista) koje su ostvarile noćenje u objektu koji pruža uslugu smještaja. U slučaju da turist promjeni objekt u kojem boravi dolazi do njegovog ponovnog registriranja i time do dvostrukosti u podacima zbog toga statistika evidentira broj dolazaka turista, a ne broj turista.</t>
    </r>
  </si>
  <si>
    <r>
      <t>Noćenja turista</t>
    </r>
    <r>
      <rPr>
        <sz val="10"/>
        <rFont val="Calibri"/>
        <family val="2"/>
        <charset val="238"/>
      </rPr>
      <t xml:space="preserve"> su svaka registrirana noć osobe (turista) u objektu koji pruža uslugu smještaja.</t>
    </r>
  </si>
  <si>
    <r>
      <t xml:space="preserve">Dobna skupina turista </t>
    </r>
    <r>
      <rPr>
        <sz val="10"/>
        <rFont val="Calibri"/>
        <family val="2"/>
        <charset val="238"/>
      </rPr>
      <t>iskazuje se prema navršenim godinama života u trenutku boravka u turističkom smještajnom objektu.</t>
    </r>
  </si>
  <si>
    <r>
      <t xml:space="preserve">Smještajni kapaciteti </t>
    </r>
    <r>
      <rPr>
        <sz val="10"/>
        <rFont val="Calibri"/>
        <family val="2"/>
        <charset val="238"/>
      </rPr>
      <t>prikazuju se kao broj soba, apartmana, mjesta za kampiranje i broj ukupnih postelja. Primjenom Uredbe br. 692/2011. Europskog parlamenta i Vijeća o europskoj statistici turizma, kapacitet smještajnih objekata iskazuje se iz mjeseca u godini kada je bio najveći.</t>
    </r>
  </si>
  <si>
    <r>
      <t>Stalne postelje</t>
    </r>
    <r>
      <rPr>
        <sz val="10"/>
        <rFont val="Calibri"/>
        <family val="2"/>
        <charset val="238"/>
      </rPr>
      <t xml:space="preserve"> su postelje koje su redovito raspoložive za iznajmljivanje gostima.</t>
    </r>
  </si>
  <si>
    <r>
      <t>Iskorištenost postelja</t>
    </r>
    <r>
      <rPr>
        <sz val="10"/>
        <rFont val="Calibri"/>
        <family val="2"/>
        <charset val="238"/>
      </rPr>
      <t xml:space="preserve"> dobiva se dijeljenjem ukupnog broja ostvarenih noćenja u promatranom razdoblju s brojem postelja i brojem dana u kojem su postelje bile raspoložive tijekom promatranog razdoblja. Podaci su izraženi u postotku.</t>
    </r>
  </si>
  <si>
    <t xml:space="preserve">      </t>
  </si>
  <si>
    <r>
      <t xml:space="preserve">1) </t>
    </r>
    <r>
      <rPr>
        <sz val="9"/>
        <rFont val="Calibri"/>
        <family val="2"/>
        <charset val="238"/>
      </rPr>
      <t>Izvor: Državni zavod za statistiku; Priopćenje, Turizam, br. 4.3.1.</t>
    </r>
  </si>
  <si>
    <t>Kratice</t>
  </si>
  <si>
    <t xml:space="preserve">       Znakovi</t>
  </si>
  <si>
    <t>NKD 2007.     Nacionalna klasifikacija djelatnosti 2007.</t>
  </si>
  <si>
    <t>Ø      prosjek</t>
  </si>
  <si>
    <t>NN                  Narodne novine</t>
  </si>
  <si>
    <r>
      <t>-</t>
    </r>
    <r>
      <rPr>
        <sz val="7"/>
        <rFont val="Times New Roman"/>
        <family val="1"/>
        <charset val="238"/>
      </rPr>
      <t xml:space="preserve">          </t>
    </r>
    <r>
      <rPr>
        <sz val="10"/>
        <rFont val="Calibri"/>
        <family val="2"/>
        <charset val="238"/>
      </rPr>
      <t>nema pojave</t>
    </r>
  </si>
  <si>
    <t>z                      podatak zbog povjerljivosti nije objavljen</t>
  </si>
  <si>
    <t>%     postotak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</si>
  <si>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</si>
  <si>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</si>
  <si>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</si>
  <si>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</si>
  <si>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</si>
  <si>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</si>
  <si>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 xml:space="preserve">                                                                                                       </t>
  </si>
  <si>
    <t>MOLIMO KORISNIKE PRIOPĆENJA DA PRILIKOM KORIŠTENJA PODATAKA OBVEZNO NAVEDU IZVOR.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</si>
</sst>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35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  <font>
      <sz val="10"/>
      <color rgb="FFC0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vertAlign val="superscript"/>
      <sz val="12"/>
      <name val="Calibri"/>
      <family val="2"/>
      <charset val="238"/>
    </font>
    <font>
      <sz val="10"/>
      <name val="Times New Roman"/>
      <family val="1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i/>
      <sz val="10"/>
      <name val="Calibri"/>
      <family val="2"/>
      <charset val="238"/>
    </font>
    <font>
      <sz val="5"/>
      <name val="Calibri"/>
      <family val="2"/>
      <charset val="238"/>
    </font>
    <font>
      <sz val="3"/>
      <name val="Calibri"/>
      <family val="2"/>
      <charset val="238"/>
    </font>
    <font>
      <vertAlign val="superscript"/>
      <sz val="9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sz val="7"/>
      <name val="Times New Roman"/>
      <family val="1"/>
      <charset val="238"/>
    </font>
    <font>
      <sz val="11"/>
      <name val="Calibri"/>
      <family val="2"/>
      <charset val="238"/>
    </font>
    <font>
      <u/>
      <sz val="10"/>
      <color rgb="FF0000FF"/>
      <name val="Times New Roman"/>
      <family val="1"/>
      <charset val="238"/>
    </font>
    <font>
      <u/>
      <sz val="10"/>
      <color rgb="FF0000FF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3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3"/>
      </left>
      <right/>
      <top style="medium">
        <color indexed="63"/>
      </top>
      <bottom style="thin">
        <color indexed="64"/>
      </bottom>
      <diagonal/>
    </border>
    <border>
      <left/>
      <right/>
      <top style="medium">
        <color indexed="63"/>
      </top>
      <bottom style="thin">
        <color indexed="64"/>
      </bottom>
      <diagonal/>
    </border>
    <border>
      <left/>
      <right style="thin">
        <color indexed="63"/>
      </right>
      <top style="medium">
        <color indexed="63"/>
      </top>
      <bottom style="thin">
        <color indexed="64"/>
      </bottom>
      <diagonal/>
    </border>
    <border>
      <left/>
      <right style="thin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3"/>
      </top>
      <bottom style="thin">
        <color indexed="63"/>
      </bottom>
      <diagonal/>
    </border>
    <border>
      <left/>
      <right/>
      <top style="medium">
        <color indexed="63"/>
      </top>
      <bottom style="thin">
        <color indexed="63"/>
      </bottom>
      <diagonal/>
    </border>
    <border>
      <left style="thin">
        <color indexed="63"/>
      </left>
      <right/>
      <top style="medium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/>
      <top style="medium">
        <color indexed="64"/>
      </top>
      <bottom style="thin">
        <color indexed="63"/>
      </bottom>
      <diagonal/>
    </border>
    <border>
      <left/>
      <right/>
      <top/>
      <bottom style="medium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4"/>
      </bottom>
      <diagonal/>
    </border>
    <border>
      <left/>
      <right/>
      <top style="thin">
        <color indexed="63"/>
      </top>
      <bottom style="thin">
        <color indexed="64"/>
      </bottom>
      <diagonal/>
    </border>
    <border>
      <left/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thin">
        <color indexed="63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3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334">
    <xf numFmtId="0" fontId="0" fillId="0" borderId="0" xfId="0"/>
    <xf numFmtId="3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1" xfId="0" applyFont="1" applyBorder="1"/>
    <xf numFmtId="3" fontId="2" fillId="0" borderId="0" xfId="0" applyNumberFormat="1" applyFont="1" applyBorder="1" applyAlignment="1">
      <alignment horizontal="right"/>
    </xf>
    <xf numFmtId="0" fontId="2" fillId="0" borderId="0" xfId="0" applyFont="1"/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2" fillId="0" borderId="0" xfId="0" applyFont="1" applyFill="1" applyBorder="1" applyAlignment="1">
      <alignment horizontal="right"/>
    </xf>
    <xf numFmtId="0" fontId="3" fillId="0" borderId="0" xfId="0" applyFont="1"/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3" fontId="2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/>
    <xf numFmtId="3" fontId="2" fillId="0" borderId="0" xfId="0" applyNumberFormat="1" applyFont="1"/>
    <xf numFmtId="164" fontId="2" fillId="0" borderId="0" xfId="0" applyNumberFormat="1" applyFont="1" applyBorder="1"/>
    <xf numFmtId="164" fontId="2" fillId="0" borderId="0" xfId="0" applyNumberFormat="1" applyFont="1" applyBorder="1" applyAlignment="1">
      <alignment horizontal="center"/>
    </xf>
    <xf numFmtId="0" fontId="2" fillId="0" borderId="3" xfId="0" applyFont="1" applyBorder="1"/>
    <xf numFmtId="0" fontId="2" fillId="0" borderId="5" xfId="0" applyFont="1" applyBorder="1"/>
    <xf numFmtId="0" fontId="2" fillId="0" borderId="8" xfId="0" applyFont="1" applyBorder="1"/>
    <xf numFmtId="0" fontId="3" fillId="0" borderId="1" xfId="0" applyFont="1" applyBorder="1"/>
    <xf numFmtId="164" fontId="3" fillId="0" borderId="0" xfId="0" applyNumberFormat="1" applyFont="1" applyAlignment="1">
      <alignment horizontal="center"/>
    </xf>
    <xf numFmtId="3" fontId="2" fillId="0" borderId="0" xfId="0" applyNumberFormat="1" applyFont="1" applyBorder="1"/>
    <xf numFmtId="164" fontId="2" fillId="0" borderId="0" xfId="0" applyNumberFormat="1" applyFont="1" applyBorder="1" applyAlignment="1">
      <alignment horizontal="right"/>
    </xf>
    <xf numFmtId="0" fontId="2" fillId="0" borderId="0" xfId="0" applyFont="1" applyAlignment="1"/>
    <xf numFmtId="0" fontId="2" fillId="0" borderId="1" xfId="0" applyFont="1" applyBorder="1" applyAlignment="1"/>
    <xf numFmtId="0" fontId="3" fillId="0" borderId="10" xfId="0" applyFont="1" applyBorder="1"/>
    <xf numFmtId="3" fontId="3" fillId="0" borderId="0" xfId="0" applyNumberFormat="1" applyFont="1" applyBorder="1" applyAlignment="1">
      <alignment horizontal="right"/>
    </xf>
    <xf numFmtId="3" fontId="2" fillId="0" borderId="0" xfId="0" quotePrefix="1" applyNumberFormat="1" applyFont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0" fontId="4" fillId="0" borderId="0" xfId="0" applyFont="1"/>
    <xf numFmtId="0" fontId="5" fillId="0" borderId="0" xfId="0" applyFont="1" applyFill="1" applyBorder="1"/>
    <xf numFmtId="0" fontId="5" fillId="0" borderId="0" xfId="0" applyFont="1" applyBorder="1"/>
    <xf numFmtId="49" fontId="2" fillId="0" borderId="0" xfId="0" applyNumberFormat="1" applyFont="1" applyBorder="1"/>
    <xf numFmtId="0" fontId="2" fillId="0" borderId="4" xfId="0" applyFont="1" applyBorder="1"/>
    <xf numFmtId="0" fontId="3" fillId="0" borderId="0" xfId="0" applyFont="1" applyBorder="1" applyAlignment="1">
      <alignment horizontal="center" vertical="center"/>
    </xf>
    <xf numFmtId="3" fontId="11" fillId="0" borderId="2" xfId="0" applyNumberFormat="1" applyFont="1" applyFill="1" applyBorder="1" applyAlignment="1" applyProtection="1">
      <alignment horizontal="right"/>
    </xf>
    <xf numFmtId="3" fontId="11" fillId="0" borderId="0" xfId="0" applyNumberFormat="1" applyFont="1" applyFill="1" applyBorder="1" applyAlignment="1" applyProtection="1">
      <alignment horizontal="right"/>
    </xf>
    <xf numFmtId="3" fontId="12" fillId="0" borderId="0" xfId="0" applyNumberFormat="1" applyFont="1" applyFill="1" applyBorder="1" applyAlignment="1" applyProtection="1">
      <alignment horizontal="right"/>
    </xf>
    <xf numFmtId="3" fontId="2" fillId="0" borderId="0" xfId="0" applyNumberFormat="1" applyFont="1" applyAlignment="1"/>
    <xf numFmtId="0" fontId="3" fillId="0" borderId="0" xfId="0" applyFont="1" applyAlignment="1"/>
    <xf numFmtId="3" fontId="3" fillId="0" borderId="0" xfId="0" applyNumberFormat="1" applyFont="1" applyBorder="1" applyAlignment="1"/>
    <xf numFmtId="165" fontId="11" fillId="0" borderId="0" xfId="0" applyNumberFormat="1" applyFont="1" applyFill="1" applyBorder="1" applyAlignment="1" applyProtection="1">
      <alignment horizontal="right"/>
    </xf>
    <xf numFmtId="3" fontId="3" fillId="0" borderId="0" xfId="0" applyNumberFormat="1" applyFont="1" applyBorder="1" applyAlignment="1">
      <alignment vertical="center"/>
    </xf>
    <xf numFmtId="3" fontId="10" fillId="0" borderId="0" xfId="0" applyNumberFormat="1" applyFont="1" applyBorder="1" applyAlignment="1"/>
    <xf numFmtId="3" fontId="2" fillId="0" borderId="0" xfId="0" applyNumberFormat="1" applyFont="1" applyBorder="1" applyAlignment="1"/>
    <xf numFmtId="165" fontId="12" fillId="0" borderId="0" xfId="0" applyNumberFormat="1" applyFont="1" applyFill="1" applyBorder="1" applyAlignment="1" applyProtection="1">
      <alignment horizontal="right"/>
    </xf>
    <xf numFmtId="0" fontId="2" fillId="0" borderId="0" xfId="0" applyFont="1" applyBorder="1" applyAlignment="1"/>
    <xf numFmtId="0" fontId="5" fillId="0" borderId="0" xfId="0" applyFont="1" applyAlignment="1">
      <alignment wrapText="1"/>
    </xf>
    <xf numFmtId="0" fontId="2" fillId="0" borderId="6" xfId="0" applyFont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13" fillId="0" borderId="0" xfId="0" applyFont="1"/>
    <xf numFmtId="0" fontId="5" fillId="0" borderId="0" xfId="0" applyFont="1" applyFill="1" applyBorder="1" applyAlignment="1"/>
    <xf numFmtId="164" fontId="2" fillId="0" borderId="0" xfId="0" applyNumberFormat="1" applyFont="1" applyFill="1" applyBorder="1" applyAlignment="1"/>
    <xf numFmtId="0" fontId="3" fillId="0" borderId="0" xfId="0" applyFont="1" applyAlignment="1">
      <alignment horizontal="center"/>
    </xf>
    <xf numFmtId="3" fontId="3" fillId="0" borderId="0" xfId="0" applyNumberFormat="1" applyFont="1"/>
    <xf numFmtId="0" fontId="14" fillId="0" borderId="0" xfId="0" applyFont="1"/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164" fontId="3" fillId="0" borderId="0" xfId="0" applyNumberFormat="1" applyFont="1" applyBorder="1" applyAlignment="1"/>
    <xf numFmtId="164" fontId="2" fillId="0" borderId="0" xfId="0" applyNumberFormat="1" applyFont="1" applyBorder="1" applyAlignment="1"/>
    <xf numFmtId="164" fontId="2" fillId="0" borderId="0" xfId="0" applyNumberFormat="1" applyFont="1" applyFill="1" applyBorder="1" applyAlignment="1">
      <alignment horizontal="center"/>
    </xf>
    <xf numFmtId="3" fontId="2" fillId="0" borderId="2" xfId="0" applyNumberFormat="1" applyFont="1" applyBorder="1"/>
    <xf numFmtId="0" fontId="10" fillId="0" borderId="0" xfId="0" applyFont="1" applyBorder="1"/>
    <xf numFmtId="3" fontId="2" fillId="0" borderId="2" xfId="0" applyNumberFormat="1" applyFont="1" applyBorder="1" applyAlignment="1">
      <alignment horizontal="right"/>
    </xf>
    <xf numFmtId="0" fontId="15" fillId="0" borderId="0" xfId="0" applyFont="1"/>
    <xf numFmtId="0" fontId="17" fillId="0" borderId="0" xfId="0" applyFont="1" applyAlignment="1"/>
    <xf numFmtId="0" fontId="17" fillId="0" borderId="0" xfId="0" applyFont="1"/>
    <xf numFmtId="0" fontId="15" fillId="0" borderId="0" xfId="0" applyFont="1" applyAlignment="1"/>
    <xf numFmtId="3" fontId="13" fillId="0" borderId="0" xfId="0" applyNumberFormat="1" applyFont="1"/>
    <xf numFmtId="164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right"/>
    </xf>
    <xf numFmtId="164" fontId="3" fillId="0" borderId="0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165" fontId="2" fillId="0" borderId="0" xfId="0" applyNumberFormat="1" applyFont="1"/>
    <xf numFmtId="0" fontId="3" fillId="0" borderId="0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0" fontId="5" fillId="0" borderId="0" xfId="0" applyFont="1" applyFill="1" applyBorder="1" applyAlignment="1">
      <alignment horizontal="left" wrapText="1"/>
    </xf>
    <xf numFmtId="3" fontId="12" fillId="0" borderId="2" xfId="0" applyNumberFormat="1" applyFont="1" applyFill="1" applyBorder="1" applyAlignment="1" applyProtection="1">
      <alignment horizontal="right" vertical="center"/>
    </xf>
    <xf numFmtId="3" fontId="12" fillId="0" borderId="0" xfId="0" applyNumberFormat="1" applyFont="1" applyFill="1" applyBorder="1" applyAlignment="1" applyProtection="1">
      <alignment horizontal="right" vertical="center"/>
    </xf>
    <xf numFmtId="3" fontId="3" fillId="0" borderId="13" xfId="0" applyNumberFormat="1" applyFont="1" applyBorder="1" applyAlignment="1">
      <alignment horizontal="right"/>
    </xf>
    <xf numFmtId="0" fontId="2" fillId="0" borderId="1" xfId="0" quotePrefix="1" applyFont="1" applyBorder="1" applyAlignment="1">
      <alignment horizontal="right"/>
    </xf>
    <xf numFmtId="3" fontId="2" fillId="0" borderId="1" xfId="0" quotePrefix="1" applyNumberFormat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0" xfId="0" quotePrefix="1" applyFont="1" applyBorder="1" applyAlignment="1">
      <alignment horizontal="right"/>
    </xf>
    <xf numFmtId="3" fontId="2" fillId="0" borderId="0" xfId="0" applyNumberFormat="1" applyFont="1" applyFill="1" applyAlignment="1">
      <alignment horizontal="right"/>
    </xf>
    <xf numFmtId="0" fontId="3" fillId="0" borderId="0" xfId="0" applyFont="1" applyBorder="1" applyAlignment="1">
      <alignment horizontal="center"/>
    </xf>
    <xf numFmtId="0" fontId="2" fillId="0" borderId="9" xfId="0" applyFont="1" applyBorder="1"/>
    <xf numFmtId="0" fontId="3" fillId="0" borderId="9" xfId="0" applyFont="1" applyBorder="1" applyAlignment="1"/>
    <xf numFmtId="0" fontId="8" fillId="0" borderId="0" xfId="0" applyFont="1"/>
    <xf numFmtId="0" fontId="3" fillId="0" borderId="0" xfId="0" applyFont="1" applyBorder="1" applyAlignment="1"/>
    <xf numFmtId="3" fontId="3" fillId="0" borderId="10" xfId="0" applyNumberFormat="1" applyFont="1" applyBorder="1" applyAlignment="1">
      <alignment horizontal="right"/>
    </xf>
    <xf numFmtId="3" fontId="11" fillId="0" borderId="1" xfId="0" applyNumberFormat="1" applyFont="1" applyFill="1" applyBorder="1" applyAlignment="1" applyProtection="1">
      <alignment horizontal="right"/>
    </xf>
    <xf numFmtId="0" fontId="5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Fill="1"/>
    <xf numFmtId="0" fontId="2" fillId="0" borderId="0" xfId="0" applyFont="1" applyFill="1" applyBorder="1"/>
    <xf numFmtId="0" fontId="5" fillId="0" borderId="0" xfId="0" applyFont="1" applyFill="1" applyBorder="1" applyAlignment="1">
      <alignment horizontal="left" wrapText="1"/>
    </xf>
    <xf numFmtId="0" fontId="2" fillId="0" borderId="3" xfId="0" applyFont="1" applyFill="1" applyBorder="1"/>
    <xf numFmtId="0" fontId="2" fillId="0" borderId="4" xfId="0" applyFont="1" applyFill="1" applyBorder="1"/>
    <xf numFmtId="0" fontId="2" fillId="0" borderId="5" xfId="0" applyFont="1" applyFill="1" applyBorder="1"/>
    <xf numFmtId="0" fontId="3" fillId="0" borderId="0" xfId="0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left"/>
    </xf>
    <xf numFmtId="3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2" fillId="0" borderId="1" xfId="0" applyFont="1" applyFill="1" applyBorder="1"/>
    <xf numFmtId="3" fontId="2" fillId="0" borderId="1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 vertical="center"/>
    </xf>
    <xf numFmtId="0" fontId="2" fillId="0" borderId="29" xfId="0" applyFont="1" applyFill="1" applyBorder="1"/>
    <xf numFmtId="0" fontId="10" fillId="0" borderId="0" xfId="0" applyFont="1" applyFill="1" applyBorder="1"/>
    <xf numFmtId="3" fontId="2" fillId="0" borderId="0" xfId="0" applyNumberFormat="1" applyFont="1" applyFill="1" applyBorder="1"/>
    <xf numFmtId="3" fontId="2" fillId="0" borderId="0" xfId="0" applyNumberFormat="1" applyFont="1" applyFill="1"/>
    <xf numFmtId="0" fontId="2" fillId="0" borderId="0" xfId="0" applyFont="1" applyAlignment="1">
      <alignment horizontal="center"/>
    </xf>
    <xf numFmtId="0" fontId="18" fillId="0" borderId="0" xfId="0" applyFont="1" applyAlignment="1">
      <alignment vertical="top"/>
    </xf>
    <xf numFmtId="3" fontId="2" fillId="2" borderId="0" xfId="0" applyNumberFormat="1" applyFont="1" applyFill="1" applyAlignment="1"/>
    <xf numFmtId="0" fontId="2" fillId="2" borderId="0" xfId="0" applyFont="1" applyFill="1" applyBorder="1" applyAlignment="1"/>
    <xf numFmtId="0" fontId="2" fillId="2" borderId="0" xfId="0" applyFont="1" applyFill="1" applyAlignment="1"/>
    <xf numFmtId="164" fontId="2" fillId="2" borderId="2" xfId="0" applyNumberFormat="1" applyFont="1" applyFill="1" applyBorder="1" applyAlignment="1">
      <alignment horizontal="center"/>
    </xf>
    <xf numFmtId="3" fontId="2" fillId="2" borderId="0" xfId="0" applyNumberFormat="1" applyFont="1" applyFill="1" applyBorder="1" applyAlignment="1">
      <alignment horizontal="right"/>
    </xf>
    <xf numFmtId="3" fontId="2" fillId="2" borderId="0" xfId="0" applyNumberFormat="1" applyFont="1" applyFill="1" applyBorder="1" applyAlignment="1">
      <alignment horizontal="center"/>
    </xf>
    <xf numFmtId="0" fontId="2" fillId="2" borderId="0" xfId="0" applyFont="1" applyFill="1" applyBorder="1"/>
    <xf numFmtId="0" fontId="2" fillId="0" borderId="28" xfId="0" applyFont="1" applyBorder="1" applyAlignment="1"/>
    <xf numFmtId="0" fontId="18" fillId="0" borderId="28" xfId="0" applyFont="1" applyBorder="1" applyAlignment="1"/>
    <xf numFmtId="0" fontId="18" fillId="0" borderId="28" xfId="0" applyFont="1" applyBorder="1" applyAlignment="1">
      <alignment vertical="top"/>
    </xf>
    <xf numFmtId="3" fontId="2" fillId="2" borderId="2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164" fontId="3" fillId="0" borderId="0" xfId="0" applyNumberFormat="1" applyFont="1" applyFill="1" applyAlignment="1">
      <alignment horizontal="right"/>
    </xf>
    <xf numFmtId="164" fontId="3" fillId="0" borderId="0" xfId="0" applyNumberFormat="1" applyFont="1" applyFill="1" applyBorder="1" applyAlignment="1"/>
    <xf numFmtId="164" fontId="2" fillId="0" borderId="0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0" fontId="2" fillId="0" borderId="0" xfId="0" applyFont="1" applyFill="1" applyAlignment="1">
      <alignment horizontal="right"/>
    </xf>
    <xf numFmtId="164" fontId="2" fillId="0" borderId="0" xfId="0" applyNumberFormat="1" applyFont="1" applyFill="1" applyAlignment="1">
      <alignment horizontal="right"/>
    </xf>
    <xf numFmtId="0" fontId="2" fillId="0" borderId="0" xfId="0" applyFont="1" applyAlignment="1">
      <alignment vertical="top"/>
    </xf>
    <xf numFmtId="0" fontId="2" fillId="0" borderId="31" xfId="0" applyFont="1" applyBorder="1" applyAlignment="1"/>
    <xf numFmtId="0" fontId="2" fillId="0" borderId="31" xfId="0" applyFont="1" applyBorder="1" applyAlignment="1">
      <alignment vertical="top"/>
    </xf>
    <xf numFmtId="0" fontId="18" fillId="0" borderId="31" xfId="0" applyFont="1" applyBorder="1" applyAlignment="1">
      <alignment vertical="top"/>
    </xf>
    <xf numFmtId="3" fontId="2" fillId="2" borderId="0" xfId="0" applyNumberFormat="1" applyFont="1" applyFill="1" applyBorder="1"/>
    <xf numFmtId="3" fontId="2" fillId="2" borderId="0" xfId="0" applyNumberFormat="1" applyFont="1" applyFill="1" applyBorder="1" applyAlignment="1"/>
    <xf numFmtId="165" fontId="12" fillId="2" borderId="0" xfId="0" applyNumberFormat="1" applyFont="1" applyFill="1" applyBorder="1" applyAlignment="1" applyProtection="1">
      <alignment horizontal="right"/>
    </xf>
    <xf numFmtId="3" fontId="11" fillId="2" borderId="0" xfId="0" applyNumberFormat="1" applyFont="1" applyFill="1" applyBorder="1" applyAlignment="1" applyProtection="1">
      <alignment horizontal="right"/>
    </xf>
    <xf numFmtId="3" fontId="3" fillId="2" borderId="0" xfId="0" applyNumberFormat="1" applyFont="1" applyFill="1" applyBorder="1" applyAlignment="1"/>
    <xf numFmtId="165" fontId="11" fillId="2" borderId="0" xfId="0" applyNumberFormat="1" applyFont="1" applyFill="1" applyBorder="1" applyAlignment="1" applyProtection="1">
      <alignment horizontal="right"/>
    </xf>
    <xf numFmtId="3" fontId="2" fillId="0" borderId="1" xfId="0" applyNumberFormat="1" applyFont="1" applyBorder="1" applyAlignment="1">
      <alignment horizontal="right"/>
    </xf>
    <xf numFmtId="3" fontId="13" fillId="0" borderId="0" xfId="0" applyNumberFormat="1" applyFont="1" applyAlignment="1">
      <alignment horizontal="right"/>
    </xf>
    <xf numFmtId="0" fontId="4" fillId="0" borderId="0" xfId="0" applyFont="1" applyFill="1" applyBorder="1" applyAlignment="1">
      <alignment vertical="top"/>
    </xf>
    <xf numFmtId="3" fontId="2" fillId="0" borderId="0" xfId="0" applyNumberFormat="1" applyFont="1" applyFill="1" applyBorder="1" applyAlignment="1"/>
    <xf numFmtId="3" fontId="11" fillId="0" borderId="32" xfId="0" applyNumberFormat="1" applyFont="1" applyFill="1" applyBorder="1" applyAlignment="1" applyProtection="1">
      <alignment horizontal="right"/>
    </xf>
    <xf numFmtId="3" fontId="2" fillId="0" borderId="32" xfId="0" applyNumberFormat="1" applyFont="1" applyBorder="1" applyAlignment="1">
      <alignment horizontal="right"/>
    </xf>
    <xf numFmtId="0" fontId="2" fillId="0" borderId="32" xfId="0" applyFont="1" applyBorder="1"/>
    <xf numFmtId="0" fontId="13" fillId="0" borderId="0" xfId="0" applyFont="1" applyAlignment="1">
      <alignment horizontal="right"/>
    </xf>
    <xf numFmtId="0" fontId="2" fillId="0" borderId="0" xfId="0" applyFont="1" applyBorder="1" applyAlignment="1">
      <alignment wrapText="1"/>
    </xf>
    <xf numFmtId="0" fontId="10" fillId="0" borderId="1" xfId="0" applyFont="1" applyFill="1" applyBorder="1"/>
    <xf numFmtId="0" fontId="2" fillId="0" borderId="0" xfId="0" applyFont="1" applyAlignment="1">
      <alignment horizontal="center"/>
    </xf>
    <xf numFmtId="164" fontId="3" fillId="0" borderId="0" xfId="0" applyNumberFormat="1" applyFont="1" applyFill="1" applyBorder="1" applyAlignment="1">
      <alignment horizontal="right"/>
    </xf>
    <xf numFmtId="164" fontId="3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2" fillId="0" borderId="1" xfId="0" quotePrefix="1" applyFont="1" applyBorder="1" applyAlignment="1"/>
    <xf numFmtId="0" fontId="2" fillId="0" borderId="1" xfId="0" applyFont="1" applyFill="1" applyBorder="1" applyAlignment="1">
      <alignment horizontal="right" indent="1"/>
    </xf>
    <xf numFmtId="0" fontId="3" fillId="0" borderId="1" xfId="0" applyFont="1" applyFill="1" applyBorder="1" applyAlignment="1">
      <alignment horizontal="right" indent="1"/>
    </xf>
    <xf numFmtId="0" fontId="18" fillId="0" borderId="0" xfId="0" applyFont="1" applyBorder="1" applyAlignment="1"/>
    <xf numFmtId="3" fontId="3" fillId="0" borderId="1" xfId="0" applyNumberFormat="1" applyFont="1" applyBorder="1" applyAlignment="1"/>
    <xf numFmtId="3" fontId="2" fillId="0" borderId="1" xfId="0" applyNumberFormat="1" applyFont="1" applyBorder="1" applyAlignment="1"/>
    <xf numFmtId="0" fontId="2" fillId="0" borderId="7" xfId="0" applyFont="1" applyBorder="1"/>
    <xf numFmtId="0" fontId="18" fillId="0" borderId="0" xfId="0" applyFont="1" applyBorder="1" applyAlignment="1">
      <alignment vertical="top"/>
    </xf>
    <xf numFmtId="0" fontId="2" fillId="0" borderId="43" xfId="0" applyFont="1" applyBorder="1"/>
    <xf numFmtId="0" fontId="2" fillId="0" borderId="1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right" indent="2"/>
    </xf>
    <xf numFmtId="164" fontId="2" fillId="0" borderId="1" xfId="0" applyNumberFormat="1" applyFont="1" applyBorder="1" applyAlignment="1">
      <alignment horizontal="right" indent="2"/>
    </xf>
    <xf numFmtId="164" fontId="2" fillId="2" borderId="1" xfId="0" applyNumberFormat="1" applyFont="1" applyFill="1" applyBorder="1" applyAlignment="1">
      <alignment horizontal="right" indent="2"/>
    </xf>
    <xf numFmtId="164" fontId="2" fillId="2" borderId="0" xfId="0" applyNumberFormat="1" applyFont="1" applyFill="1" applyBorder="1" applyAlignment="1">
      <alignment horizontal="center"/>
    </xf>
    <xf numFmtId="3" fontId="2" fillId="2" borderId="32" xfId="0" applyNumberFormat="1" applyFont="1" applyFill="1" applyBorder="1" applyAlignment="1">
      <alignment horizontal="right"/>
    </xf>
    <xf numFmtId="164" fontId="16" fillId="0" borderId="0" xfId="0" applyNumberFormat="1" applyFont="1" applyAlignment="1">
      <alignment horizontal="center"/>
    </xf>
    <xf numFmtId="3" fontId="13" fillId="0" borderId="0" xfId="0" applyNumberFormat="1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164" fontId="13" fillId="0" borderId="0" xfId="0" applyNumberFormat="1" applyFont="1" applyBorder="1" applyAlignment="1">
      <alignment horizontal="right"/>
    </xf>
    <xf numFmtId="0" fontId="13" fillId="0" borderId="1" xfId="0" applyFont="1" applyBorder="1" applyAlignment="1">
      <alignment horizontal="right"/>
    </xf>
    <xf numFmtId="164" fontId="13" fillId="0" borderId="0" xfId="0" applyNumberFormat="1" applyFont="1" applyAlignment="1">
      <alignment horizontal="right"/>
    </xf>
    <xf numFmtId="164" fontId="13" fillId="0" borderId="1" xfId="0" applyNumberFormat="1" applyFont="1" applyBorder="1" applyAlignment="1">
      <alignment horizontal="center"/>
    </xf>
    <xf numFmtId="164" fontId="13" fillId="0" borderId="0" xfId="0" applyNumberFormat="1" applyFont="1" applyBorder="1" applyAlignment="1"/>
    <xf numFmtId="2" fontId="4" fillId="0" borderId="0" xfId="0" applyNumberFormat="1" applyFont="1" applyAlignment="1">
      <alignment horizontal="right" vertical="justify"/>
    </xf>
    <xf numFmtId="0" fontId="2" fillId="0" borderId="0" xfId="0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Border="1" applyAlignment="1">
      <alignment horizontal="right" indent="1"/>
    </xf>
    <xf numFmtId="0" fontId="2" fillId="0" borderId="3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top" wrapText="1"/>
    </xf>
    <xf numFmtId="0" fontId="2" fillId="0" borderId="46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right" vertical="center"/>
    </xf>
    <xf numFmtId="3" fontId="2" fillId="0" borderId="32" xfId="0" applyNumberFormat="1" applyFont="1" applyFill="1" applyBorder="1" applyAlignment="1">
      <alignment horizontal="right" vertical="center"/>
    </xf>
    <xf numFmtId="3" fontId="2" fillId="0" borderId="32" xfId="0" applyNumberFormat="1" applyFont="1" applyFill="1" applyBorder="1" applyAlignment="1">
      <alignment horizontal="right"/>
    </xf>
    <xf numFmtId="3" fontId="2" fillId="0" borderId="0" xfId="0" applyNumberFormat="1" applyFont="1" applyFill="1" applyAlignment="1"/>
    <xf numFmtId="3" fontId="12" fillId="2" borderId="0" xfId="0" applyNumberFormat="1" applyFont="1" applyFill="1" applyBorder="1" applyAlignment="1" applyProtection="1">
      <alignment horizontal="right"/>
    </xf>
    <xf numFmtId="164" fontId="8" fillId="0" borderId="1" xfId="0" applyNumberFormat="1" applyFont="1" applyFill="1" applyBorder="1" applyAlignment="1">
      <alignment horizontal="right" indent="1"/>
    </xf>
    <xf numFmtId="164" fontId="8" fillId="0" borderId="0" xfId="0" applyNumberFormat="1" applyFont="1" applyFill="1" applyBorder="1" applyAlignment="1">
      <alignment horizontal="right" indent="1"/>
    </xf>
    <xf numFmtId="165" fontId="11" fillId="0" borderId="0" xfId="0" applyNumberFormat="1" applyFont="1" applyFill="1" applyBorder="1" applyAlignment="1" applyProtection="1">
      <alignment horizontal="right" indent="1"/>
    </xf>
    <xf numFmtId="165" fontId="12" fillId="0" borderId="0" xfId="0" applyNumberFormat="1" applyFont="1" applyFill="1" applyBorder="1" applyAlignment="1" applyProtection="1">
      <alignment horizontal="right" indent="1"/>
    </xf>
    <xf numFmtId="3" fontId="11" fillId="0" borderId="0" xfId="0" applyNumberFormat="1" applyFont="1" applyFill="1" applyBorder="1" applyAlignment="1" applyProtection="1">
      <alignment horizontal="right" indent="1"/>
    </xf>
    <xf numFmtId="3" fontId="2" fillId="0" borderId="0" xfId="0" applyNumberFormat="1" applyFont="1" applyFill="1" applyBorder="1" applyAlignment="1">
      <alignment horizontal="right" indent="1"/>
    </xf>
    <xf numFmtId="3" fontId="2" fillId="0" borderId="0" xfId="0" applyNumberFormat="1" applyFont="1" applyBorder="1" applyAlignment="1">
      <alignment horizontal="right" indent="1"/>
    </xf>
    <xf numFmtId="165" fontId="3" fillId="0" borderId="0" xfId="0" applyNumberFormat="1" applyFont="1" applyBorder="1" applyAlignment="1">
      <alignment horizontal="right" indent="1"/>
    </xf>
    <xf numFmtId="165" fontId="2" fillId="0" borderId="0" xfId="0" applyNumberFormat="1" applyFont="1" applyBorder="1" applyAlignment="1">
      <alignment horizontal="right" indent="1"/>
    </xf>
    <xf numFmtId="3" fontId="12" fillId="0" borderId="0" xfId="0" applyNumberFormat="1" applyFont="1" applyFill="1" applyBorder="1" applyAlignment="1" applyProtection="1">
      <alignment horizontal="right" indent="1"/>
    </xf>
    <xf numFmtId="3" fontId="2" fillId="0" borderId="0" xfId="0" applyNumberFormat="1" applyFont="1" applyAlignment="1">
      <alignment horizontal="right" indent="1"/>
    </xf>
    <xf numFmtId="165" fontId="11" fillId="0" borderId="0" xfId="0" applyNumberFormat="1" applyFont="1" applyFill="1" applyBorder="1" applyAlignment="1" applyProtection="1">
      <alignment horizontal="right" indent="2"/>
    </xf>
    <xf numFmtId="165" fontId="12" fillId="0" borderId="0" xfId="0" applyNumberFormat="1" applyFont="1" applyFill="1" applyBorder="1" applyAlignment="1" applyProtection="1">
      <alignment horizontal="right" indent="2"/>
    </xf>
    <xf numFmtId="165" fontId="11" fillId="0" borderId="10" xfId="0" applyNumberFormat="1" applyFont="1" applyFill="1" applyBorder="1" applyAlignment="1" applyProtection="1">
      <alignment horizontal="right" indent="2"/>
    </xf>
    <xf numFmtId="165" fontId="12" fillId="0" borderId="1" xfId="0" applyNumberFormat="1" applyFont="1" applyFill="1" applyBorder="1" applyAlignment="1" applyProtection="1">
      <alignment horizontal="right" indent="2"/>
    </xf>
    <xf numFmtId="0" fontId="2" fillId="0" borderId="32" xfId="0" applyFont="1" applyBorder="1" applyAlignment="1">
      <alignment horizontal="right"/>
    </xf>
    <xf numFmtId="165" fontId="11" fillId="0" borderId="10" xfId="0" applyNumberFormat="1" applyFont="1" applyFill="1" applyBorder="1" applyAlignment="1" applyProtection="1">
      <alignment horizontal="right" indent="1"/>
    </xf>
    <xf numFmtId="165" fontId="12" fillId="0" borderId="1" xfId="0" applyNumberFormat="1" applyFont="1" applyFill="1" applyBorder="1" applyAlignment="1" applyProtection="1">
      <alignment horizontal="right" inden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9" fillId="0" borderId="1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2" fillId="0" borderId="0" xfId="0" applyFont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3" fillId="0" borderId="41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22" fillId="0" borderId="0" xfId="0" applyFont="1" applyFill="1" applyBorder="1"/>
    <xf numFmtId="0" fontId="23" fillId="0" borderId="0" xfId="0" applyFont="1" applyFill="1" applyBorder="1" applyAlignment="1">
      <alignment horizontal="justify" vertical="center"/>
    </xf>
    <xf numFmtId="0" fontId="24" fillId="0" borderId="0" xfId="0" applyFont="1" applyFill="1" applyBorder="1" applyAlignment="1">
      <alignment horizontal="justify" vertical="center"/>
    </xf>
    <xf numFmtId="0" fontId="23" fillId="0" borderId="0" xfId="0" applyFont="1" applyFill="1" applyBorder="1" applyAlignment="1">
      <alignment horizontal="justify" wrapText="1"/>
    </xf>
    <xf numFmtId="0" fontId="22" fillId="0" borderId="0" xfId="0" applyFont="1" applyFill="1" applyBorder="1" applyAlignment="1">
      <alignment horizontal="justify"/>
    </xf>
    <xf numFmtId="0" fontId="24" fillId="0" borderId="0" xfId="0" applyFont="1" applyFill="1" applyBorder="1" applyAlignment="1">
      <alignment horizontal="justify" wrapText="1"/>
    </xf>
    <xf numFmtId="0" fontId="25" fillId="0" borderId="0" xfId="0" applyFont="1" applyFill="1" applyBorder="1" applyAlignment="1">
      <alignment horizontal="justify" wrapText="1"/>
    </xf>
    <xf numFmtId="0" fontId="25" fillId="0" borderId="0" xfId="0" applyFont="1" applyFill="1" applyBorder="1" applyAlignment="1">
      <alignment horizontal="justify" vertical="center"/>
    </xf>
    <xf numFmtId="0" fontId="26" fillId="0" borderId="0" xfId="0" applyFont="1" applyFill="1" applyBorder="1" applyAlignment="1">
      <alignment horizontal="justify" vertical="center"/>
    </xf>
    <xf numFmtId="0" fontId="27" fillId="0" borderId="0" xfId="0" applyFont="1" applyFill="1" applyBorder="1" applyAlignment="1">
      <alignment horizontal="justify" vertical="center"/>
    </xf>
    <xf numFmtId="0" fontId="25" fillId="0" borderId="0" xfId="0" applyFont="1" applyFill="1" applyBorder="1" applyAlignment="1">
      <alignment horizontal="justify"/>
    </xf>
    <xf numFmtId="0" fontId="28" fillId="0" borderId="0" xfId="0" applyFont="1" applyFill="1" applyBorder="1" applyAlignment="1">
      <alignment horizontal="justify"/>
    </xf>
    <xf numFmtId="0" fontId="30" fillId="0" borderId="0" xfId="0" applyFont="1" applyFill="1" applyBorder="1" applyAlignment="1">
      <alignment horizontal="justify"/>
    </xf>
    <xf numFmtId="0" fontId="22" fillId="0" borderId="0" xfId="0" applyFont="1" applyFill="1" applyBorder="1" applyAlignment="1"/>
    <xf numFmtId="0" fontId="23" fillId="0" borderId="0" xfId="0" applyFont="1" applyFill="1" applyBorder="1" applyAlignment="1">
      <alignment wrapText="1"/>
    </xf>
    <xf numFmtId="0" fontId="23" fillId="0" borderId="0" xfId="0" applyFont="1" applyFill="1" applyBorder="1" applyAlignment="1">
      <alignment horizontal="left" wrapText="1"/>
    </xf>
    <xf numFmtId="0" fontId="32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34" fillId="0" borderId="0" xfId="1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justify" vertical="center"/>
    </xf>
    <xf numFmtId="0" fontId="24" fillId="0" borderId="47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0000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 b="0"/>
              <a:t>DOLASCI TURISTA</a:t>
            </a:r>
            <a:endParaRPr lang="hr-HR" sz="1000" b="0"/>
          </a:p>
          <a:p>
            <a:pPr>
              <a:defRPr sz="1000"/>
            </a:pPr>
            <a:r>
              <a:rPr lang="hr-HR" sz="1000" b="0"/>
              <a:t>U 2016.  I  2017.</a:t>
            </a:r>
            <a:endParaRPr lang="en-US" sz="1000" b="0"/>
          </a:p>
        </c:rich>
      </c:tx>
      <c:layout>
        <c:manualLayout>
          <c:xMode val="edge"/>
          <c:yMode val="edge"/>
          <c:x val="0.43477847497779581"/>
          <c:y val="8.217769600270215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544699531101531"/>
          <c:y val="0.1675697046423604"/>
          <c:w val="0.79758105807951507"/>
          <c:h val="0.641924759405074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1'!$M$2</c:f>
              <c:strCache>
                <c:ptCount val="1"/>
                <c:pt idx="0">
                  <c:v>2016.</c:v>
                </c:pt>
              </c:strCache>
            </c:strRef>
          </c:tx>
          <c:invertIfNegative val="0"/>
          <c:cat>
            <c:strRef>
              <c:f>'Graf 1'!$L$3:$L$14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1'!$M$3:$M$14</c:f>
              <c:numCache>
                <c:formatCode>#,##0</c:formatCode>
                <c:ptCount val="12"/>
                <c:pt idx="0">
                  <c:v>44876</c:v>
                </c:pt>
                <c:pt idx="1">
                  <c:v>45866</c:v>
                </c:pt>
                <c:pt idx="2">
                  <c:v>62711</c:v>
                </c:pt>
                <c:pt idx="3">
                  <c:v>85228</c:v>
                </c:pt>
                <c:pt idx="4">
                  <c:v>105578</c:v>
                </c:pt>
                <c:pt idx="5">
                  <c:v>106207</c:v>
                </c:pt>
                <c:pt idx="6">
                  <c:v>128136</c:v>
                </c:pt>
                <c:pt idx="7">
                  <c:v>128262</c:v>
                </c:pt>
                <c:pt idx="8">
                  <c:v>124198</c:v>
                </c:pt>
                <c:pt idx="9">
                  <c:v>102122</c:v>
                </c:pt>
                <c:pt idx="10">
                  <c:v>78982</c:v>
                </c:pt>
                <c:pt idx="11">
                  <c:v>96434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B7-4885-B1C9-A3B80F8CFEC6}"/>
            </c:ext>
          </c:extLst>
        </c:ser>
        <c:ser>
          <c:idx val="1"/>
          <c:order val="1"/>
          <c:tx>
            <c:strRef>
              <c:f>'Graf 1'!$N$2</c:f>
              <c:strCache>
                <c:ptCount val="1"/>
                <c:pt idx="0">
                  <c:v>2017.</c:v>
                </c:pt>
              </c:strCache>
            </c:strRef>
          </c:tx>
          <c:invertIfNegative val="0"/>
          <c:cat>
            <c:strRef>
              <c:f>'Graf 1'!$L$3:$L$14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1'!$N$3:$N$14</c:f>
              <c:numCache>
                <c:formatCode>#,##0</c:formatCode>
                <c:ptCount val="12"/>
                <c:pt idx="0">
                  <c:v>48720</c:v>
                </c:pt>
                <c:pt idx="1">
                  <c:v>48696</c:v>
                </c:pt>
                <c:pt idx="2">
                  <c:v>73742</c:v>
                </c:pt>
                <c:pt idx="3">
                  <c:v>101117</c:v>
                </c:pt>
                <c:pt idx="4">
                  <c:v>121570</c:v>
                </c:pt>
                <c:pt idx="5">
                  <c:v>138169</c:v>
                </c:pt>
                <c:pt idx="6">
                  <c:v>146192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B7-4885-B1C9-A3B80F8CF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550656"/>
        <c:axId val="114561024"/>
      </c:barChart>
      <c:catAx>
        <c:axId val="114550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/>
                </a:pPr>
                <a:r>
                  <a:rPr lang="en-US" sz="900" b="0"/>
                  <a:t>mjeseci</a:t>
                </a:r>
              </a:p>
            </c:rich>
          </c:tx>
          <c:layout>
            <c:manualLayout>
              <c:xMode val="edge"/>
              <c:yMode val="edge"/>
              <c:x val="0.91942001735954015"/>
              <c:y val="0.82628314486924848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sr-Latn-RS"/>
          </a:p>
        </c:txPr>
        <c:crossAx val="114561024"/>
        <c:crosses val="autoZero"/>
        <c:auto val="1"/>
        <c:lblAlgn val="ctr"/>
        <c:lblOffset val="100"/>
        <c:noMultiLvlLbl val="0"/>
      </c:catAx>
      <c:valAx>
        <c:axId val="1145610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 b="0"/>
                </a:pPr>
                <a:r>
                  <a:rPr lang="en-US" sz="900" b="0"/>
                  <a:t>broj dolazaka turista</a:t>
                </a:r>
              </a:p>
            </c:rich>
          </c:tx>
          <c:layout>
            <c:manualLayout>
              <c:xMode val="edge"/>
              <c:yMode val="edge"/>
              <c:x val="9.4963549187168615E-3"/>
              <c:y val="0.29063242207758805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sr-Latn-RS"/>
          </a:p>
        </c:txPr>
        <c:crossAx val="1145506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0831572998628379"/>
          <c:y val="0.92467443558643658"/>
          <c:w val="0.26934543447581177"/>
          <c:h val="6.2998910013158133E-2"/>
        </c:manualLayout>
      </c:layout>
      <c:overlay val="0"/>
      <c:txPr>
        <a:bodyPr/>
        <a:lstStyle/>
        <a:p>
          <a:pPr>
            <a:defRPr sz="900"/>
          </a:pPr>
          <a:endParaRPr lang="sr-Latn-R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0"/>
    </mc:Choice>
    <mc:Fallback>
      <c:style val="20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hr-HR" sz="1000" b="0"/>
              <a:t>VII. 2016.</a:t>
            </a:r>
          </a:p>
        </c:rich>
      </c:tx>
      <c:layout>
        <c:manualLayout>
          <c:xMode val="edge"/>
          <c:yMode val="edge"/>
          <c:x val="0.311681592039801"/>
          <c:y val="8.3333333333333329E-2"/>
        </c:manualLayout>
      </c:layout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9201912738006984E-2"/>
          <c:y val="0.14990594925634296"/>
          <c:w val="0.68993261338515888"/>
          <c:h val="0.79835958005249341"/>
        </c:manualLayout>
      </c:layout>
      <c:pie3DChart>
        <c:varyColors val="1"/>
        <c:ser>
          <c:idx val="0"/>
          <c:order val="0"/>
          <c:tx>
            <c:strRef>
              <c:f>'Graf 2'!$O$2</c:f>
              <c:strCache>
                <c:ptCount val="1"/>
                <c:pt idx="0">
                  <c:v>2016.</c:v>
                </c:pt>
              </c:strCache>
            </c:strRef>
          </c:tx>
          <c:explosion val="25"/>
          <c:dLbls>
            <c:dLbl>
              <c:idx val="0"/>
              <c:layout>
                <c:manualLayout>
                  <c:x val="-2.052086026560113E-2"/>
                  <c:y val="-5.646653543307086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966-4683-838E-F98D745A8F19}"/>
                </c:ext>
              </c:extLst>
            </c:dLbl>
            <c:dLbl>
              <c:idx val="1"/>
              <c:layout>
                <c:manualLayout>
                  <c:x val="3.6607043522544756E-2"/>
                  <c:y val="8.98297608632254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966-4683-838E-F98D745A8F19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'Graf 2'!$N$3:$N$4</c:f>
              <c:strCache>
                <c:ptCount val="2"/>
                <c:pt idx="0">
                  <c:v>domaći</c:v>
                </c:pt>
                <c:pt idx="1">
                  <c:v>inozemni</c:v>
                </c:pt>
              </c:strCache>
            </c:strRef>
          </c:cat>
          <c:val>
            <c:numRef>
              <c:f>'Graf 2'!$O$3:$O$4</c:f>
              <c:numCache>
                <c:formatCode>General</c:formatCode>
                <c:ptCount val="2"/>
                <c:pt idx="0">
                  <c:v>9.6</c:v>
                </c:pt>
                <c:pt idx="1">
                  <c:v>90.4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66-4683-838E-F98D745A8F1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</c:plotArea>
    <c:legend>
      <c:legendPos val="r"/>
      <c:layout>
        <c:manualLayout>
          <c:xMode val="edge"/>
          <c:yMode val="edge"/>
          <c:x val="0.81513754064324051"/>
          <c:y val="0.43855278506853312"/>
          <c:w val="0.18486245935675952"/>
          <c:h val="0.13773257509477982"/>
        </c:manualLayout>
      </c:layout>
      <c:overlay val="0"/>
      <c:txPr>
        <a:bodyPr/>
        <a:lstStyle/>
        <a:p>
          <a:pPr>
            <a:defRPr sz="900"/>
          </a:pPr>
          <a:endParaRPr lang="sr-Latn-R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0"/>
    </mc:Choice>
    <mc:Fallback>
      <c:style val="20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hr-HR" sz="1000" b="0"/>
              <a:t>VII. 2017.</a:t>
            </a:r>
          </a:p>
        </c:rich>
      </c:tx>
      <c:layout>
        <c:manualLayout>
          <c:xMode val="edge"/>
          <c:yMode val="edge"/>
          <c:x val="0.44022955846115563"/>
          <c:y val="9.2592592592592587E-2"/>
        </c:manualLayout>
      </c:layout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597983738271249"/>
          <c:y val="0.21472076407115778"/>
          <c:w val="0.78717588445156927"/>
          <c:h val="0.68724846894138236"/>
        </c:manualLayout>
      </c:layout>
      <c:pie3DChart>
        <c:varyColors val="1"/>
        <c:ser>
          <c:idx val="0"/>
          <c:order val="0"/>
          <c:tx>
            <c:strRef>
              <c:f>'Graf 2'!$Q$2</c:f>
              <c:strCache>
                <c:ptCount val="1"/>
                <c:pt idx="0">
                  <c:v>2017.</c:v>
                </c:pt>
              </c:strCache>
            </c:strRef>
          </c:tx>
          <c:explosion val="25"/>
          <c:dLbls>
            <c:dLbl>
              <c:idx val="0"/>
              <c:layout>
                <c:manualLayout>
                  <c:x val="-3.9994499190595188E-2"/>
                  <c:y val="-4.483668708078156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6CC-485A-8B60-B5ACB720FAD6}"/>
                </c:ext>
              </c:extLst>
            </c:dLbl>
            <c:dLbl>
              <c:idx val="1"/>
              <c:layout>
                <c:manualLayout>
                  <c:x val="5.1122322284564731E-2"/>
                  <c:y val="5.5585812190142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6CC-485A-8B60-B5ACB720FAD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'Graf 2'!$P$3:$P$4</c:f>
              <c:strCache>
                <c:ptCount val="2"/>
                <c:pt idx="0">
                  <c:v>domaći</c:v>
                </c:pt>
                <c:pt idx="1">
                  <c:v>inozemni</c:v>
                </c:pt>
              </c:strCache>
            </c:strRef>
          </c:cat>
          <c:val>
            <c:numRef>
              <c:f>'Graf 2'!$Q$3:$Q$4</c:f>
              <c:numCache>
                <c:formatCode>General</c:formatCode>
                <c:ptCount val="2"/>
                <c:pt idx="0">
                  <c:v>8.1999999999999993</c:v>
                </c:pt>
                <c:pt idx="1">
                  <c:v>91.8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CC-485A-8B60-B5ACB720FAD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hr-HR" sz="1000" b="0"/>
              <a:t>NOĆENJA</a:t>
            </a:r>
            <a:r>
              <a:rPr lang="hr-HR" sz="1000" b="0" baseline="0"/>
              <a:t> DOMAĆIH I INOZEMNIH TURISTA PREMA DOBNIM SKUPINAMA </a:t>
            </a:r>
          </a:p>
          <a:p>
            <a:pPr>
              <a:defRPr sz="1000" b="0"/>
            </a:pPr>
            <a:r>
              <a:rPr lang="hr-HR" sz="1000" b="0" baseline="0"/>
              <a:t>U SRPNJU 2017.</a:t>
            </a:r>
            <a:endParaRPr lang="hr-HR" sz="1000" b="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4373548565821043"/>
          <c:y val="0.19432888597258677"/>
          <c:w val="0.71404730043807141"/>
          <c:h val="0.6693787505981185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'tab. 7'!$Z$16</c:f>
              <c:strCache>
                <c:ptCount val="1"/>
                <c:pt idx="0">
                  <c:v>inozemni</c:v>
                </c:pt>
              </c:strCache>
            </c:strRef>
          </c:tx>
          <c:invertIfNegative val="0"/>
          <c:cat>
            <c:strRef>
              <c:f>'tab. 7'!$X$17:$Y$23</c:f>
              <c:strCache>
                <c:ptCount val="7"/>
                <c:pt idx="0">
                  <c:v>do 14 godina</c:v>
                </c:pt>
                <c:pt idx="1">
                  <c:v>15-24</c:v>
                </c:pt>
                <c:pt idx="2">
                  <c:v>25-34</c:v>
                </c:pt>
                <c:pt idx="3">
                  <c:v>35-44</c:v>
                </c:pt>
                <c:pt idx="4">
                  <c:v>45-54 </c:v>
                </c:pt>
                <c:pt idx="5">
                  <c:v>55-64</c:v>
                </c:pt>
                <c:pt idx="6">
                  <c:v>od 65 i više</c:v>
                </c:pt>
              </c:strCache>
            </c:strRef>
          </c:cat>
          <c:val>
            <c:numRef>
              <c:f>'tab. 7'!$Z$17:$Z$23</c:f>
              <c:numCache>
                <c:formatCode>#,##0</c:formatCode>
                <c:ptCount val="7"/>
                <c:pt idx="0">
                  <c:v>17272</c:v>
                </c:pt>
                <c:pt idx="1">
                  <c:v>44856</c:v>
                </c:pt>
                <c:pt idx="2">
                  <c:v>44342</c:v>
                </c:pt>
                <c:pt idx="3">
                  <c:v>37947</c:v>
                </c:pt>
                <c:pt idx="4">
                  <c:v>39083</c:v>
                </c:pt>
                <c:pt idx="5">
                  <c:v>29642</c:v>
                </c:pt>
                <c:pt idx="6">
                  <c:v>17777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A6-4947-9019-6649AEF7CABF}"/>
            </c:ext>
          </c:extLst>
        </c:ser>
        <c:ser>
          <c:idx val="1"/>
          <c:order val="1"/>
          <c:tx>
            <c:strRef>
              <c:f>'tab. 7'!$AA$16</c:f>
              <c:strCache>
                <c:ptCount val="1"/>
                <c:pt idx="0">
                  <c:v>domaći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cat>
            <c:strRef>
              <c:f>'tab. 7'!$X$17:$Y$23</c:f>
              <c:strCache>
                <c:ptCount val="7"/>
                <c:pt idx="0">
                  <c:v>do 14 godina</c:v>
                </c:pt>
                <c:pt idx="1">
                  <c:v>15-24</c:v>
                </c:pt>
                <c:pt idx="2">
                  <c:v>25-34</c:v>
                </c:pt>
                <c:pt idx="3">
                  <c:v>35-44</c:v>
                </c:pt>
                <c:pt idx="4">
                  <c:v>45-54 </c:v>
                </c:pt>
                <c:pt idx="5">
                  <c:v>55-64</c:v>
                </c:pt>
                <c:pt idx="6">
                  <c:v>od 65 i više</c:v>
                </c:pt>
              </c:strCache>
            </c:strRef>
          </c:cat>
          <c:val>
            <c:numRef>
              <c:f>'tab. 7'!$AA$17:$AA$23</c:f>
              <c:numCache>
                <c:formatCode>#,##0</c:formatCode>
                <c:ptCount val="7"/>
                <c:pt idx="0">
                  <c:v>1599</c:v>
                </c:pt>
                <c:pt idx="1">
                  <c:v>3515</c:v>
                </c:pt>
                <c:pt idx="2">
                  <c:v>5345</c:v>
                </c:pt>
                <c:pt idx="3">
                  <c:v>4374</c:v>
                </c:pt>
                <c:pt idx="4">
                  <c:v>3008</c:v>
                </c:pt>
                <c:pt idx="5">
                  <c:v>1899</c:v>
                </c:pt>
                <c:pt idx="6">
                  <c:v>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A6-4947-9019-6649AEF7C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952320"/>
        <c:axId val="118954240"/>
      </c:barChart>
      <c:catAx>
        <c:axId val="11895232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900" b="0"/>
                </a:pPr>
                <a:r>
                  <a:rPr lang="hr-HR" sz="900" b="0"/>
                  <a:t>godine</a:t>
                </a:r>
              </a:p>
            </c:rich>
          </c:tx>
          <c:layout>
            <c:manualLayout>
              <c:xMode val="edge"/>
              <c:yMode val="edge"/>
              <c:x val="6.2715529542764367E-2"/>
              <c:y val="0.1423197211016557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sr-Latn-RS"/>
          </a:p>
        </c:txPr>
        <c:crossAx val="118954240"/>
        <c:crosses val="autoZero"/>
        <c:auto val="1"/>
        <c:lblAlgn val="ctr"/>
        <c:lblOffset val="100"/>
        <c:noMultiLvlLbl val="0"/>
      </c:catAx>
      <c:valAx>
        <c:axId val="118954240"/>
        <c:scaling>
          <c:orientation val="minMax"/>
          <c:max val="45000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 sz="900" b="0"/>
                  <a:t>noćenja</a:t>
                </a:r>
              </a:p>
            </c:rich>
          </c:tx>
          <c:layout>
            <c:manualLayout>
              <c:xMode val="edge"/>
              <c:yMode val="edge"/>
              <c:x val="0.89646347682475525"/>
              <c:y val="0.87992657890797943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sr-Latn-RS"/>
          </a:p>
        </c:txPr>
        <c:crossAx val="118952320"/>
        <c:crosses val="autoZero"/>
        <c:crossBetween val="between"/>
        <c:majorUnit val="5000"/>
      </c:valAx>
    </c:plotArea>
    <c:legend>
      <c:legendPos val="r"/>
      <c:layout>
        <c:manualLayout>
          <c:xMode val="edge"/>
          <c:yMode val="edge"/>
          <c:x val="0.8682193870151258"/>
          <c:y val="0.44162520217160645"/>
          <c:w val="0.11752036343050702"/>
          <c:h val="0.12987097982253135"/>
        </c:manualLayout>
      </c:layout>
      <c:overlay val="0"/>
      <c:txPr>
        <a:bodyPr/>
        <a:lstStyle/>
        <a:p>
          <a:pPr>
            <a:defRPr sz="900"/>
          </a:pPr>
          <a:endParaRPr lang="sr-Latn-R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180974</xdr:colOff>
      <xdr:row>0</xdr:row>
      <xdr:rowOff>109536</xdr:rowOff>
    </xdr:from>
    <xdr:to>
      <xdr:col>10</xdr:col>
      <xdr:colOff>295275</xdr:colOff>
      <xdr:row>19</xdr:row>
      <xdr:rowOff>123824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</xdr:row>
      <xdr:rowOff>33337</xdr:rowOff>
    </xdr:from>
    <xdr:to>
      <xdr:col>7</xdr:col>
      <xdr:colOff>28574</xdr:colOff>
      <xdr:row>18</xdr:row>
      <xdr:rowOff>23812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514349</xdr:colOff>
      <xdr:row>1</xdr:row>
      <xdr:rowOff>4762</xdr:rowOff>
    </xdr:from>
    <xdr:to>
      <xdr:col>12</xdr:col>
      <xdr:colOff>428624</xdr:colOff>
      <xdr:row>17</xdr:row>
      <xdr:rowOff>157162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1123950</xdr:colOff>
      <xdr:row>44</xdr:row>
      <xdr:rowOff>0</xdr:rowOff>
    </xdr:from>
    <xdr:to>
      <xdr:col>2</xdr:col>
      <xdr:colOff>1485900</xdr:colOff>
      <xdr:row>45</xdr:row>
      <xdr:rowOff>0</xdr:rowOff>
    </xdr:to>
    <xdr:sp macro="" textlink="">
      <xdr:nvSpPr>
        <xdr:cNvPr id="19457" name="Text Box 1"/>
        <xdr:cNvSpPr txBox="1">
          <a:spLocks noChangeArrowheads="1"/>
        </xdr:cNvSpPr>
      </xdr:nvSpPr>
      <xdr:spPr bwMode="auto">
        <a:xfrm>
          <a:off x="1352550" y="107061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1123950</xdr:colOff>
      <xdr:row>44</xdr:row>
      <xdr:rowOff>0</xdr:rowOff>
    </xdr:from>
    <xdr:to>
      <xdr:col>2</xdr:col>
      <xdr:colOff>1123950</xdr:colOff>
      <xdr:row>45</xdr:row>
      <xdr:rowOff>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352550" y="92583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1123950</xdr:colOff>
      <xdr:row>14</xdr:row>
      <xdr:rowOff>0</xdr:rowOff>
    </xdr:from>
    <xdr:to>
      <xdr:col>3</xdr:col>
      <xdr:colOff>1123950</xdr:colOff>
      <xdr:row>15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371600" y="2790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1123950</xdr:colOff>
      <xdr:row>19</xdr:row>
      <xdr:rowOff>0</xdr:rowOff>
    </xdr:from>
    <xdr:to>
      <xdr:col>3</xdr:col>
      <xdr:colOff>1123950</xdr:colOff>
      <xdr:row>19</xdr:row>
      <xdr:rowOff>161925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371600" y="3600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352425</xdr:colOff>
      <xdr:row>15</xdr:row>
      <xdr:rowOff>33336</xdr:rowOff>
    </xdr:from>
    <xdr:to>
      <xdr:col>17</xdr:col>
      <xdr:colOff>295275</xdr:colOff>
      <xdr:row>35</xdr:row>
      <xdr:rowOff>95250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zagreb.hr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showGridLines="0" tabSelected="1" workbookViewId="0">
      <selection activeCell="Z10" sqref="Z10"/>
    </sheetView>
  </sheetViews>
  <sheetFormatPr defaultColWidth="9.33203125" defaultRowHeight="12.75" x14ac:dyDescent="0.2"/>
  <cols>
    <col min="1" max="1" width="5.5" style="5" customWidth="1"/>
    <col min="2" max="2" width="14.1640625" style="5" customWidth="1"/>
    <col min="3" max="3" width="12.5" style="5" customWidth="1"/>
    <col min="4" max="4" width="4" style="5" customWidth="1"/>
    <col min="5" max="5" width="13.33203125" style="5" customWidth="1"/>
    <col min="6" max="6" width="12.5" style="5" customWidth="1"/>
    <col min="7" max="7" width="4" style="5" customWidth="1"/>
    <col min="8" max="8" width="13.33203125" style="5" customWidth="1"/>
    <col min="9" max="10" width="14.5" style="5" customWidth="1"/>
    <col min="11" max="15" width="5.6640625" style="5" customWidth="1"/>
    <col min="16" max="16384" width="9.33203125" style="5"/>
  </cols>
  <sheetData>
    <row r="1" spans="1:10" ht="28.5" customHeight="1" thickBot="1" x14ac:dyDescent="0.25">
      <c r="A1" s="131" t="s">
        <v>130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ht="30.75" customHeight="1" x14ac:dyDescent="0.2">
      <c r="A2" s="6"/>
      <c r="B2" s="51"/>
      <c r="C2" s="237" t="s">
        <v>0</v>
      </c>
      <c r="D2" s="239"/>
      <c r="E2" s="187" t="s">
        <v>4</v>
      </c>
      <c r="F2" s="237" t="s">
        <v>1</v>
      </c>
      <c r="G2" s="238"/>
      <c r="H2" s="188" t="s">
        <v>4</v>
      </c>
      <c r="I2" s="7" t="s">
        <v>78</v>
      </c>
      <c r="J2" s="203"/>
    </row>
    <row r="3" spans="1:10" ht="21.75" customHeight="1" x14ac:dyDescent="0.2">
      <c r="B3" s="52" t="s">
        <v>109</v>
      </c>
      <c r="C3" s="47">
        <v>767366</v>
      </c>
      <c r="D3" s="49"/>
      <c r="E3" s="189">
        <v>105</v>
      </c>
      <c r="F3" s="47">
        <v>1245669</v>
      </c>
      <c r="G3" s="26"/>
      <c r="H3" s="190">
        <v>105.3</v>
      </c>
      <c r="I3" s="8">
        <f>F3/C3</f>
        <v>1.6233049157768262</v>
      </c>
      <c r="J3" s="8"/>
    </row>
    <row r="4" spans="1:10" ht="13.5" customHeight="1" x14ac:dyDescent="0.2">
      <c r="B4" s="52" t="s">
        <v>110</v>
      </c>
      <c r="C4" s="41">
        <v>876604</v>
      </c>
      <c r="D4" s="47"/>
      <c r="E4" s="190">
        <f>C4/C3*100</f>
        <v>114.23544957686424</v>
      </c>
      <c r="F4" s="41">
        <v>1451891</v>
      </c>
      <c r="G4" s="26"/>
      <c r="H4" s="190">
        <f>F4/F3*100</f>
        <v>116.55512018040106</v>
      </c>
      <c r="I4" s="8">
        <f>F4/C4</f>
        <v>1.6562678244680609</v>
      </c>
      <c r="J4" s="8"/>
    </row>
    <row r="5" spans="1:10" x14ac:dyDescent="0.2">
      <c r="B5" s="5" t="s">
        <v>118</v>
      </c>
      <c r="C5" s="72">
        <v>967902</v>
      </c>
      <c r="E5" s="190">
        <f>C5/C4*100</f>
        <v>110.41496502411579</v>
      </c>
      <c r="F5" s="24">
        <v>1602420</v>
      </c>
      <c r="H5" s="190">
        <f>F5/F4*100</f>
        <v>110.36778931751763</v>
      </c>
      <c r="I5" s="8">
        <f>F5/C5</f>
        <v>1.6555601703478244</v>
      </c>
      <c r="J5" s="8"/>
    </row>
    <row r="6" spans="1:10" x14ac:dyDescent="0.2">
      <c r="B6" s="3" t="s">
        <v>119</v>
      </c>
      <c r="C6" s="24">
        <v>1077778</v>
      </c>
      <c r="E6" s="190">
        <f>C6/C5*100</f>
        <v>111.35197571654982</v>
      </c>
      <c r="F6" s="24">
        <v>1804290</v>
      </c>
      <c r="H6" s="190">
        <f>F6/F5*100</f>
        <v>112.59782079604599</v>
      </c>
      <c r="I6" s="8">
        <f>F6/C6</f>
        <v>1.6740831599828536</v>
      </c>
      <c r="J6" s="8"/>
    </row>
    <row r="7" spans="1:10" ht="15" x14ac:dyDescent="0.2">
      <c r="B7" s="2" t="s">
        <v>155</v>
      </c>
      <c r="C7" s="142">
        <v>1152598</v>
      </c>
      <c r="E7" s="190" t="s">
        <v>11</v>
      </c>
      <c r="F7" s="24">
        <v>2016107</v>
      </c>
      <c r="H7" s="190" t="s">
        <v>11</v>
      </c>
      <c r="I7" s="8">
        <f>F7/C7</f>
        <v>1.7491848849295244</v>
      </c>
      <c r="J7" s="8"/>
    </row>
    <row r="8" spans="1:10" ht="26.25" customHeight="1" x14ac:dyDescent="0.2">
      <c r="B8" s="53" t="s">
        <v>131</v>
      </c>
      <c r="C8" s="47"/>
      <c r="D8" s="47"/>
      <c r="E8" s="149"/>
      <c r="F8" s="47"/>
      <c r="G8" s="26"/>
      <c r="H8" s="56"/>
      <c r="I8" s="71"/>
      <c r="J8" s="71"/>
    </row>
    <row r="9" spans="1:10" ht="19.5" customHeight="1" x14ac:dyDescent="0.2">
      <c r="B9" s="180" t="s">
        <v>182</v>
      </c>
      <c r="C9" s="47">
        <v>678206</v>
      </c>
      <c r="D9" s="47"/>
      <c r="E9" s="219" t="s">
        <v>194</v>
      </c>
      <c r="F9" s="47">
        <v>1210802</v>
      </c>
      <c r="G9" s="26"/>
      <c r="H9" s="220" t="s">
        <v>195</v>
      </c>
      <c r="I9" s="135">
        <v>1.7853012211628916</v>
      </c>
      <c r="J9" s="192"/>
    </row>
    <row r="10" spans="1:10" s="113" customFormat="1" ht="17.25" customHeight="1" x14ac:dyDescent="0.2">
      <c r="B10" s="179" t="s">
        <v>166</v>
      </c>
      <c r="C10" s="132">
        <v>48720</v>
      </c>
      <c r="D10" s="133"/>
      <c r="E10" s="191">
        <v>50.5</v>
      </c>
      <c r="F10" s="132">
        <v>96523</v>
      </c>
      <c r="G10" s="134"/>
      <c r="H10" s="191">
        <v>56.2</v>
      </c>
      <c r="I10" s="135">
        <v>1.9811781609195402</v>
      </c>
      <c r="J10" s="192"/>
    </row>
    <row r="11" spans="1:10" ht="13.5" customHeight="1" x14ac:dyDescent="0.2">
      <c r="A11" s="13"/>
      <c r="B11" s="179" t="s">
        <v>167</v>
      </c>
      <c r="C11" s="136">
        <v>48696</v>
      </c>
      <c r="D11" s="137"/>
      <c r="E11" s="191">
        <v>100</v>
      </c>
      <c r="F11" s="136">
        <v>94533</v>
      </c>
      <c r="G11" s="138"/>
      <c r="H11" s="191">
        <v>97.9</v>
      </c>
      <c r="I11" s="135">
        <v>1.9412888122227698</v>
      </c>
      <c r="J11" s="192"/>
    </row>
    <row r="12" spans="1:10" ht="13.5" customHeight="1" x14ac:dyDescent="0.2">
      <c r="A12" s="13"/>
      <c r="B12" s="179" t="s">
        <v>173</v>
      </c>
      <c r="C12" s="136">
        <v>73742</v>
      </c>
      <c r="D12" s="137"/>
      <c r="E12" s="191">
        <v>151.4</v>
      </c>
      <c r="F12" s="193">
        <v>134247</v>
      </c>
      <c r="G12" s="138"/>
      <c r="H12" s="191">
        <v>142</v>
      </c>
      <c r="I12" s="192">
        <v>1.8204957825933661</v>
      </c>
      <c r="J12" s="192"/>
    </row>
    <row r="13" spans="1:10" ht="13.5" customHeight="1" x14ac:dyDescent="0.2">
      <c r="A13" s="13"/>
      <c r="B13" s="206" t="s">
        <v>177</v>
      </c>
      <c r="C13" s="193">
        <v>101117</v>
      </c>
      <c r="D13" s="137"/>
      <c r="E13" s="191">
        <v>137.1</v>
      </c>
      <c r="F13" s="193">
        <v>173853</v>
      </c>
      <c r="G13" s="138"/>
      <c r="H13" s="191">
        <v>129.5</v>
      </c>
      <c r="I13" s="192">
        <v>1.7193251382062364</v>
      </c>
      <c r="J13" s="192"/>
    </row>
    <row r="14" spans="1:10" ht="13.5" customHeight="1" x14ac:dyDescent="0.2">
      <c r="A14" s="13"/>
      <c r="B14" s="206" t="s">
        <v>179</v>
      </c>
      <c r="C14" s="193">
        <v>121570</v>
      </c>
      <c r="D14" s="137"/>
      <c r="E14" s="191">
        <v>120.2</v>
      </c>
      <c r="F14" s="193">
        <v>213546</v>
      </c>
      <c r="G14" s="138"/>
      <c r="H14" s="191">
        <v>122.8</v>
      </c>
      <c r="I14" s="192">
        <v>1.7565682322941516</v>
      </c>
      <c r="J14" s="192"/>
    </row>
    <row r="15" spans="1:10" ht="13.5" customHeight="1" x14ac:dyDescent="0.2">
      <c r="A15" s="13"/>
      <c r="B15" s="206" t="s">
        <v>180</v>
      </c>
      <c r="C15" s="193">
        <v>138169</v>
      </c>
      <c r="D15" s="137"/>
      <c r="E15" s="191">
        <v>113.7</v>
      </c>
      <c r="F15" s="136">
        <v>246673</v>
      </c>
      <c r="G15" s="138"/>
      <c r="H15" s="191">
        <v>115.5</v>
      </c>
      <c r="I15" s="192">
        <v>1.7852991626196903</v>
      </c>
      <c r="J15" s="192"/>
    </row>
    <row r="16" spans="1:10" ht="13.5" customHeight="1" x14ac:dyDescent="0.2">
      <c r="A16" s="13"/>
      <c r="B16" s="179" t="s">
        <v>181</v>
      </c>
      <c r="C16" s="136">
        <v>146192</v>
      </c>
      <c r="D16" s="137"/>
      <c r="E16" s="191">
        <v>105.8</v>
      </c>
      <c r="F16" s="136">
        <v>251427</v>
      </c>
      <c r="G16" s="138"/>
      <c r="H16" s="191">
        <v>101.9</v>
      </c>
      <c r="I16" s="192">
        <v>1.719841030972967</v>
      </c>
      <c r="J16" s="192"/>
    </row>
    <row r="17" spans="1:14" ht="24.75" customHeight="1" x14ac:dyDescent="0.2">
      <c r="A17" s="13" t="s">
        <v>156</v>
      </c>
      <c r="B17" s="13"/>
      <c r="C17" s="1"/>
      <c r="D17" s="1"/>
      <c r="E17" s="2"/>
      <c r="F17" s="14"/>
      <c r="G17" s="2"/>
      <c r="H17" s="10"/>
      <c r="I17" s="12"/>
      <c r="J17" s="12"/>
    </row>
    <row r="18" spans="1:14" ht="12.75" customHeight="1" x14ac:dyDescent="0.2">
      <c r="A18" s="13" t="s">
        <v>158</v>
      </c>
      <c r="B18" s="13"/>
      <c r="C18" s="1"/>
      <c r="D18" s="1"/>
      <c r="E18" s="2"/>
      <c r="F18" s="14"/>
      <c r="G18" s="2"/>
      <c r="H18" s="10"/>
      <c r="I18" s="12"/>
      <c r="J18" s="12"/>
    </row>
    <row r="19" spans="1:14" ht="21" customHeight="1" x14ac:dyDescent="0.2">
      <c r="A19" s="15"/>
      <c r="B19" s="15"/>
      <c r="C19" s="1"/>
      <c r="D19" s="1"/>
      <c r="E19" s="2"/>
      <c r="F19" s="14"/>
      <c r="G19" s="2"/>
      <c r="H19" s="10"/>
      <c r="I19" s="12"/>
      <c r="J19" s="12"/>
    </row>
    <row r="20" spans="1:14" ht="21" customHeight="1" x14ac:dyDescent="0.2">
      <c r="A20" s="15"/>
      <c r="B20" s="15"/>
      <c r="C20" s="1"/>
      <c r="D20" s="1"/>
      <c r="E20" s="2"/>
      <c r="F20" s="14"/>
      <c r="G20" s="2"/>
      <c r="H20" s="10"/>
      <c r="I20" s="12"/>
      <c r="J20" s="12"/>
    </row>
    <row r="21" spans="1:14" ht="21" customHeight="1" x14ac:dyDescent="0.2">
      <c r="A21" s="15"/>
      <c r="B21" s="15"/>
      <c r="C21" s="1"/>
      <c r="D21" s="1"/>
      <c r="E21" s="2"/>
      <c r="F21" s="14"/>
      <c r="G21" s="2"/>
      <c r="H21" s="10"/>
      <c r="I21" s="12"/>
      <c r="J21" s="12"/>
    </row>
    <row r="22" spans="1:14" x14ac:dyDescent="0.2">
      <c r="A22" s="10"/>
      <c r="B22" s="10"/>
      <c r="C22" s="1"/>
      <c r="D22" s="1"/>
      <c r="E22" s="2"/>
      <c r="F22" s="14"/>
      <c r="G22" s="2"/>
      <c r="H22" s="10"/>
      <c r="I22" s="12"/>
      <c r="J22" s="12"/>
    </row>
    <row r="23" spans="1:14" x14ac:dyDescent="0.2">
      <c r="A23" s="10"/>
      <c r="B23" s="10"/>
      <c r="C23" s="1"/>
      <c r="D23" s="1"/>
      <c r="E23" s="2"/>
      <c r="F23" s="14"/>
      <c r="G23" s="2"/>
      <c r="H23" s="10"/>
      <c r="I23" s="12"/>
      <c r="J23" s="12"/>
    </row>
    <row r="24" spans="1:14" x14ac:dyDescent="0.2">
      <c r="A24" s="10"/>
      <c r="B24" s="10"/>
      <c r="C24" s="1"/>
      <c r="D24" s="1"/>
      <c r="E24" s="2"/>
      <c r="F24" s="14"/>
      <c r="G24" s="2"/>
      <c r="H24" s="10"/>
      <c r="I24" s="12"/>
      <c r="J24" s="12"/>
      <c r="K24" s="130"/>
      <c r="L24" s="130"/>
      <c r="M24" s="130"/>
      <c r="N24" s="130"/>
    </row>
    <row r="25" spans="1:14" x14ac:dyDescent="0.2">
      <c r="A25" s="10"/>
      <c r="B25" s="10"/>
      <c r="C25" s="1"/>
      <c r="D25" s="1"/>
      <c r="E25" s="17"/>
      <c r="F25" s="14"/>
      <c r="G25" s="2"/>
      <c r="H25" s="17"/>
      <c r="I25" s="18"/>
      <c r="J25" s="18"/>
      <c r="K25" s="130"/>
      <c r="L25" s="130"/>
      <c r="M25" s="130"/>
      <c r="N25" s="130"/>
    </row>
    <row r="26" spans="1:14" x14ac:dyDescent="0.2">
      <c r="A26" s="10"/>
      <c r="B26" s="10"/>
      <c r="C26" s="1"/>
      <c r="D26" s="1"/>
      <c r="E26" s="17"/>
      <c r="F26" s="14"/>
      <c r="G26" s="2"/>
      <c r="H26" s="17"/>
      <c r="I26" s="18"/>
      <c r="J26" s="18"/>
      <c r="K26" s="130"/>
      <c r="L26" s="130"/>
      <c r="M26" s="130"/>
      <c r="N26" s="130"/>
    </row>
  </sheetData>
  <mergeCells count="2">
    <mergeCell ref="F2:G2"/>
    <mergeCell ref="C2:D2"/>
  </mergeCells>
  <phoneticPr fontId="1" type="noConversion"/>
  <printOptions horizontalCentered="1"/>
  <pageMargins left="0.59055118110236227" right="0.59055118110236227" top="3.1496062992125986" bottom="0.59055118110236227" header="0.51181102362204722" footer="0.51181102362204722"/>
  <pageSetup paperSize="9" scale="9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showGridLines="0" workbookViewId="0">
      <selection activeCell="AH9" sqref="AH9"/>
    </sheetView>
  </sheetViews>
  <sheetFormatPr defaultColWidth="8.83203125" defaultRowHeight="12.75" x14ac:dyDescent="0.2"/>
  <cols>
    <col min="1" max="1" width="0.83203125" style="5" customWidth="1"/>
    <col min="2" max="2" width="1.83203125" style="5" customWidth="1"/>
    <col min="3" max="3" width="22.1640625" style="5" customWidth="1"/>
    <col min="4" max="4" width="9.33203125" style="5" customWidth="1"/>
    <col min="5" max="5" width="1" style="5" customWidth="1"/>
    <col min="6" max="6" width="9.33203125" style="5" customWidth="1"/>
    <col min="7" max="7" width="1" style="5" customWidth="1"/>
    <col min="8" max="8" width="9.33203125" style="5" customWidth="1"/>
    <col min="9" max="9" width="1" style="5" customWidth="1"/>
    <col min="10" max="10" width="9.33203125" style="5" customWidth="1"/>
    <col min="11" max="11" width="1" style="5" customWidth="1"/>
    <col min="12" max="12" width="9.33203125" style="5" customWidth="1"/>
    <col min="13" max="13" width="1" style="5" customWidth="1"/>
    <col min="14" max="14" width="9.33203125" style="5" customWidth="1"/>
    <col min="15" max="15" width="1" style="5" customWidth="1"/>
    <col min="16" max="16" width="9.33203125" style="5" customWidth="1"/>
    <col min="17" max="17" width="1" style="5" customWidth="1"/>
    <col min="18" max="18" width="9.33203125" style="5" customWidth="1"/>
    <col min="19" max="19" width="1" style="5" customWidth="1"/>
    <col min="20" max="20" width="8.83203125" style="5"/>
    <col min="21" max="21" width="1.83203125" style="5" customWidth="1"/>
    <col min="22" max="22" width="9.33203125" style="5" customWidth="1"/>
    <col min="23" max="16384" width="8.83203125" style="5"/>
  </cols>
  <sheetData>
    <row r="1" spans="1:27" ht="27.75" customHeight="1" thickBot="1" x14ac:dyDescent="0.25">
      <c r="A1" s="131" t="s">
        <v>193</v>
      </c>
      <c r="T1" s="2"/>
    </row>
    <row r="2" spans="1:27" ht="18.75" customHeight="1" x14ac:dyDescent="0.2">
      <c r="A2" s="308" t="s">
        <v>140</v>
      </c>
      <c r="B2" s="308"/>
      <c r="C2" s="308"/>
      <c r="D2" s="270" t="s">
        <v>0</v>
      </c>
      <c r="E2" s="271"/>
      <c r="F2" s="271"/>
      <c r="G2" s="271"/>
      <c r="H2" s="271"/>
      <c r="I2" s="271"/>
      <c r="J2" s="271"/>
      <c r="K2" s="310"/>
      <c r="L2" s="273" t="s">
        <v>1</v>
      </c>
      <c r="M2" s="249"/>
      <c r="N2" s="249"/>
      <c r="O2" s="249"/>
      <c r="P2" s="249"/>
      <c r="Q2" s="249"/>
      <c r="R2" s="249"/>
      <c r="S2" s="249"/>
      <c r="T2" s="2"/>
    </row>
    <row r="3" spans="1:27" ht="18.75" customHeight="1" x14ac:dyDescent="0.2">
      <c r="A3" s="286"/>
      <c r="B3" s="286"/>
      <c r="C3" s="286"/>
      <c r="D3" s="306" t="s">
        <v>141</v>
      </c>
      <c r="E3" s="306"/>
      <c r="F3" s="306"/>
      <c r="G3" s="306"/>
      <c r="H3" s="246" t="s">
        <v>142</v>
      </c>
      <c r="I3" s="246"/>
      <c r="J3" s="246"/>
      <c r="K3" s="311"/>
      <c r="L3" s="251" t="s">
        <v>141</v>
      </c>
      <c r="M3" s="246"/>
      <c r="N3" s="246"/>
      <c r="O3" s="311"/>
      <c r="P3" s="251" t="s">
        <v>142</v>
      </c>
      <c r="Q3" s="246"/>
      <c r="R3" s="246"/>
      <c r="S3" s="246"/>
      <c r="T3" s="2"/>
    </row>
    <row r="4" spans="1:27" ht="29.25" customHeight="1" x14ac:dyDescent="0.2">
      <c r="A4" s="309"/>
      <c r="B4" s="309"/>
      <c r="C4" s="309"/>
      <c r="D4" s="306" t="s">
        <v>143</v>
      </c>
      <c r="E4" s="306"/>
      <c r="F4" s="306" t="s">
        <v>157</v>
      </c>
      <c r="G4" s="306"/>
      <c r="H4" s="306" t="s">
        <v>143</v>
      </c>
      <c r="I4" s="306"/>
      <c r="J4" s="306" t="s">
        <v>157</v>
      </c>
      <c r="K4" s="306"/>
      <c r="L4" s="306" t="s">
        <v>143</v>
      </c>
      <c r="M4" s="306"/>
      <c r="N4" s="306" t="s">
        <v>157</v>
      </c>
      <c r="O4" s="306"/>
      <c r="P4" s="306" t="s">
        <v>143</v>
      </c>
      <c r="Q4" s="306"/>
      <c r="R4" s="306" t="s">
        <v>157</v>
      </c>
      <c r="S4" s="252"/>
      <c r="T4" s="2"/>
    </row>
    <row r="5" spans="1:27" ht="24.75" customHeight="1" x14ac:dyDescent="0.2">
      <c r="A5" s="307" t="s">
        <v>144</v>
      </c>
      <c r="B5" s="307"/>
      <c r="C5" s="307"/>
      <c r="D5" s="167">
        <f>SUM(D6,D7,D8,D9,D10,D11,D12)</f>
        <v>6705</v>
      </c>
      <c r="E5" s="39"/>
      <c r="F5" s="39">
        <f>SUM(F6,F7,F8,F9,F10,F11,F12)</f>
        <v>71265</v>
      </c>
      <c r="G5" s="39"/>
      <c r="H5" s="39">
        <f>SUM(H6,H7,H8,H9,H10,H11,H12)</f>
        <v>3337</v>
      </c>
      <c r="I5" s="39">
        <f>SUM(I6,I7,I8,I9,I10,I11,I12)</f>
        <v>0</v>
      </c>
      <c r="J5" s="39">
        <f>SUM(J6,J7,J8,J9,J10,J11,J12)</f>
        <v>64885</v>
      </c>
      <c r="K5" s="39"/>
      <c r="L5" s="167">
        <f t="shared" ref="L5:R5" si="0">SUM(L6,L7,L8,L9,L10,L11,L12)</f>
        <v>13056</v>
      </c>
      <c r="M5" s="39">
        <f t="shared" si="0"/>
        <v>0</v>
      </c>
      <c r="N5" s="39">
        <f t="shared" si="0"/>
        <v>122090</v>
      </c>
      <c r="O5" s="39">
        <f t="shared" si="0"/>
        <v>0</v>
      </c>
      <c r="P5" s="39">
        <f t="shared" si="0"/>
        <v>7452</v>
      </c>
      <c r="Q5" s="39">
        <f t="shared" si="0"/>
        <v>0</v>
      </c>
      <c r="R5" s="39">
        <f t="shared" si="0"/>
        <v>108829</v>
      </c>
      <c r="S5" s="39"/>
      <c r="T5" s="16"/>
    </row>
    <row r="6" spans="1:27" ht="20.25" customHeight="1" x14ac:dyDescent="0.2">
      <c r="B6" s="5" t="s">
        <v>145</v>
      </c>
      <c r="C6" s="2"/>
      <c r="D6" s="168">
        <v>407</v>
      </c>
      <c r="E6" s="47"/>
      <c r="F6" s="4">
        <v>5574</v>
      </c>
      <c r="G6" s="47"/>
      <c r="H6" s="47">
        <v>210</v>
      </c>
      <c r="I6" s="47"/>
      <c r="J6" s="4">
        <v>5132</v>
      </c>
      <c r="K6" s="183"/>
      <c r="L6" s="4">
        <v>1104</v>
      </c>
      <c r="M6" s="81"/>
      <c r="N6" s="4">
        <v>8764</v>
      </c>
      <c r="O6" s="47"/>
      <c r="P6" s="4">
        <v>495</v>
      </c>
      <c r="Q6" s="47"/>
      <c r="R6" s="4">
        <v>8508</v>
      </c>
      <c r="S6" s="24"/>
    </row>
    <row r="7" spans="1:27" ht="16.5" customHeight="1" x14ac:dyDescent="0.2">
      <c r="B7" s="5" t="s">
        <v>146</v>
      </c>
      <c r="C7" s="2"/>
      <c r="D7" s="168">
        <v>824</v>
      </c>
      <c r="E7" s="47"/>
      <c r="F7" s="4">
        <v>11766</v>
      </c>
      <c r="G7" s="47"/>
      <c r="H7" s="47">
        <v>538</v>
      </c>
      <c r="I7" s="47"/>
      <c r="J7" s="4">
        <v>12203</v>
      </c>
      <c r="K7" s="183"/>
      <c r="L7" s="81">
        <v>2175</v>
      </c>
      <c r="M7" s="41"/>
      <c r="N7" s="81">
        <v>21640</v>
      </c>
      <c r="O7" s="40"/>
      <c r="P7" s="4">
        <v>1340</v>
      </c>
      <c r="Q7" s="41"/>
      <c r="R7" s="4">
        <v>23216</v>
      </c>
      <c r="S7" s="40"/>
    </row>
    <row r="8" spans="1:27" ht="16.5" customHeight="1" x14ac:dyDescent="0.2">
      <c r="B8" s="268" t="s">
        <v>147</v>
      </c>
      <c r="C8" s="268"/>
      <c r="D8" s="168">
        <v>1385</v>
      </c>
      <c r="E8" s="47"/>
      <c r="F8" s="4">
        <v>13421</v>
      </c>
      <c r="G8" s="47"/>
      <c r="H8" s="4">
        <v>845</v>
      </c>
      <c r="I8" s="47"/>
      <c r="J8" s="4">
        <v>11545</v>
      </c>
      <c r="K8" s="183"/>
      <c r="L8" s="40">
        <v>2938</v>
      </c>
      <c r="M8" s="41"/>
      <c r="N8" s="40">
        <v>24553</v>
      </c>
      <c r="O8" s="40"/>
      <c r="P8" s="4">
        <v>2407</v>
      </c>
      <c r="Q8" s="41"/>
      <c r="R8" s="4">
        <v>19789</v>
      </c>
      <c r="S8" s="40"/>
    </row>
    <row r="9" spans="1:27" ht="16.5" customHeight="1" x14ac:dyDescent="0.2">
      <c r="B9" s="3" t="s">
        <v>148</v>
      </c>
      <c r="C9" s="169"/>
      <c r="D9" s="168">
        <v>1707</v>
      </c>
      <c r="E9" s="47"/>
      <c r="F9" s="4">
        <v>12771</v>
      </c>
      <c r="G9" s="47"/>
      <c r="H9" s="4">
        <v>798</v>
      </c>
      <c r="I9" s="47"/>
      <c r="J9" s="4">
        <v>9871</v>
      </c>
      <c r="K9" s="183"/>
      <c r="L9" s="40">
        <v>2939</v>
      </c>
      <c r="M9" s="41"/>
      <c r="N9" s="40">
        <v>21608</v>
      </c>
      <c r="O9" s="40"/>
      <c r="P9" s="4">
        <v>1435</v>
      </c>
      <c r="Q9" s="41"/>
      <c r="R9" s="4">
        <v>16339</v>
      </c>
      <c r="S9" s="40"/>
    </row>
    <row r="10" spans="1:27" ht="16.5" customHeight="1" x14ac:dyDescent="0.2">
      <c r="B10" s="3" t="s">
        <v>149</v>
      </c>
      <c r="C10" s="73"/>
      <c r="D10" s="168">
        <v>1339</v>
      </c>
      <c r="E10" s="4"/>
      <c r="F10" s="4">
        <v>12840</v>
      </c>
      <c r="G10" s="47"/>
      <c r="H10" s="4">
        <v>494</v>
      </c>
      <c r="I10" s="166"/>
      <c r="J10" s="4">
        <v>11462</v>
      </c>
      <c r="K10" s="183"/>
      <c r="L10" s="40">
        <v>2100</v>
      </c>
      <c r="M10" s="81"/>
      <c r="N10" s="40">
        <v>21161</v>
      </c>
      <c r="O10" s="40"/>
      <c r="P10" s="4">
        <v>908</v>
      </c>
      <c r="Q10" s="217"/>
      <c r="R10" s="4">
        <v>17922</v>
      </c>
      <c r="S10" s="40"/>
    </row>
    <row r="11" spans="1:27" ht="16.5" customHeight="1" x14ac:dyDescent="0.2">
      <c r="B11" s="5" t="s">
        <v>150</v>
      </c>
      <c r="C11" s="73"/>
      <c r="D11" s="168">
        <v>754</v>
      </c>
      <c r="E11" s="47"/>
      <c r="F11" s="4">
        <v>9489</v>
      </c>
      <c r="G11" s="47"/>
      <c r="H11" s="47">
        <v>334</v>
      </c>
      <c r="I11" s="47"/>
      <c r="J11" s="47">
        <v>9527</v>
      </c>
      <c r="K11" s="183"/>
      <c r="L11" s="47">
        <v>1270</v>
      </c>
      <c r="M11" s="41"/>
      <c r="N11" s="47">
        <v>15105</v>
      </c>
      <c r="O11" s="40"/>
      <c r="P11" s="47">
        <v>629</v>
      </c>
      <c r="Q11" s="41"/>
      <c r="R11" s="47">
        <v>14537</v>
      </c>
      <c r="S11" s="40"/>
    </row>
    <row r="12" spans="1:27" ht="16.5" customHeight="1" x14ac:dyDescent="0.2">
      <c r="B12" s="5" t="s">
        <v>151</v>
      </c>
      <c r="C12" s="73"/>
      <c r="D12" s="168">
        <v>289</v>
      </c>
      <c r="E12" s="47"/>
      <c r="F12" s="4">
        <v>5404</v>
      </c>
      <c r="G12" s="47"/>
      <c r="H12" s="47">
        <v>118</v>
      </c>
      <c r="I12" s="47"/>
      <c r="J12" s="47">
        <v>5145</v>
      </c>
      <c r="K12" s="183"/>
      <c r="L12" s="47">
        <v>530</v>
      </c>
      <c r="M12" s="41"/>
      <c r="N12" s="47">
        <v>9259</v>
      </c>
      <c r="O12" s="40"/>
      <c r="P12" s="47">
        <v>238</v>
      </c>
      <c r="Q12" s="41"/>
      <c r="R12" s="47">
        <v>8518</v>
      </c>
      <c r="S12" s="40"/>
    </row>
    <row r="14" spans="1:27" x14ac:dyDescent="0.2">
      <c r="H14" s="16"/>
      <c r="AA14" s="5" t="s">
        <v>152</v>
      </c>
    </row>
    <row r="15" spans="1:27" x14ac:dyDescent="0.2">
      <c r="C15" s="170"/>
      <c r="D15" s="54"/>
      <c r="E15" s="54"/>
      <c r="F15" s="79"/>
      <c r="G15" s="54"/>
      <c r="H15" s="54"/>
      <c r="I15" s="54"/>
      <c r="J15" s="54"/>
      <c r="K15" s="54"/>
      <c r="L15" s="54"/>
      <c r="M15" s="54"/>
      <c r="N15" s="79"/>
    </row>
    <row r="16" spans="1:27" x14ac:dyDescent="0.2">
      <c r="C16" s="54"/>
      <c r="D16" s="54"/>
      <c r="E16" s="54"/>
      <c r="F16" s="79"/>
      <c r="G16" s="54"/>
      <c r="H16" s="54"/>
      <c r="I16" s="54"/>
      <c r="J16" s="54"/>
      <c r="K16" s="54"/>
      <c r="L16" s="54"/>
      <c r="M16" s="54"/>
      <c r="N16" s="79"/>
      <c r="W16" s="108"/>
      <c r="X16" s="108"/>
      <c r="Y16" s="108"/>
      <c r="Z16" s="5" t="s">
        <v>18</v>
      </c>
      <c r="AA16" s="5" t="s">
        <v>153</v>
      </c>
    </row>
    <row r="17" spans="3:28" x14ac:dyDescent="0.2">
      <c r="C17" s="54"/>
      <c r="D17" s="54"/>
      <c r="E17" s="54"/>
      <c r="F17" s="79"/>
      <c r="G17" s="54"/>
      <c r="H17" s="54"/>
      <c r="I17" s="54"/>
      <c r="J17" s="54"/>
      <c r="K17" s="54"/>
      <c r="L17" s="54"/>
      <c r="M17" s="54"/>
      <c r="N17" s="79"/>
      <c r="X17" s="5" t="s">
        <v>145</v>
      </c>
      <c r="Z17" s="16">
        <f>SUM(N6,R6)</f>
        <v>17272</v>
      </c>
      <c r="AA17" s="24">
        <f t="shared" ref="AA17:AA23" si="1">SUM(L6,P6)</f>
        <v>1599</v>
      </c>
      <c r="AB17" s="16"/>
    </row>
    <row r="18" spans="3:28" x14ac:dyDescent="0.2"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X18" s="5" t="s">
        <v>146</v>
      </c>
      <c r="Z18" s="16">
        <f t="shared" ref="Z18:Z23" si="2">SUM(N7,R7)</f>
        <v>44856</v>
      </c>
      <c r="AA18" s="24">
        <f>SUM(L7,P7)</f>
        <v>3515</v>
      </c>
      <c r="AB18" s="16"/>
    </row>
    <row r="19" spans="3:28" x14ac:dyDescent="0.2"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X19" s="171" t="s">
        <v>147</v>
      </c>
      <c r="Y19" s="171"/>
      <c r="Z19" s="16">
        <f>SUM(N8,R8)</f>
        <v>44342</v>
      </c>
      <c r="AA19" s="24">
        <f>SUM(L8,P8)</f>
        <v>5345</v>
      </c>
      <c r="AB19" s="16"/>
    </row>
    <row r="20" spans="3:28" x14ac:dyDescent="0.2">
      <c r="X20" s="3" t="s">
        <v>148</v>
      </c>
      <c r="Y20" s="2"/>
      <c r="Z20" s="16">
        <f>SUM(N9,R9)</f>
        <v>37947</v>
      </c>
      <c r="AA20" s="24">
        <f t="shared" si="1"/>
        <v>4374</v>
      </c>
      <c r="AB20" s="16"/>
    </row>
    <row r="21" spans="3:28" x14ac:dyDescent="0.2">
      <c r="X21" s="3" t="s">
        <v>149</v>
      </c>
      <c r="Y21" s="2"/>
      <c r="Z21" s="16">
        <f t="shared" si="2"/>
        <v>39083</v>
      </c>
      <c r="AA21" s="24">
        <f t="shared" si="1"/>
        <v>3008</v>
      </c>
      <c r="AB21" s="16"/>
    </row>
    <row r="22" spans="3:28" x14ac:dyDescent="0.2">
      <c r="X22" s="5" t="s">
        <v>150</v>
      </c>
      <c r="Z22" s="16">
        <f t="shared" si="2"/>
        <v>29642</v>
      </c>
      <c r="AA22" s="24">
        <f t="shared" si="1"/>
        <v>1899</v>
      </c>
      <c r="AB22" s="16"/>
    </row>
    <row r="23" spans="3:28" x14ac:dyDescent="0.2">
      <c r="X23" s="5" t="s">
        <v>151</v>
      </c>
      <c r="Z23" s="16">
        <f t="shared" si="2"/>
        <v>17777</v>
      </c>
      <c r="AA23" s="24">
        <f t="shared" si="1"/>
        <v>768</v>
      </c>
      <c r="AB23" s="16"/>
    </row>
    <row r="24" spans="3:28" x14ac:dyDescent="0.2">
      <c r="X24" s="5" t="s">
        <v>154</v>
      </c>
      <c r="Z24" s="58">
        <f>SUM(Z17:Z23)</f>
        <v>230919</v>
      </c>
      <c r="AA24" s="58">
        <f>SUM(AA17:AA23)</f>
        <v>20508</v>
      </c>
      <c r="AB24" s="58"/>
    </row>
  </sheetData>
  <mergeCells count="17">
    <mergeCell ref="R4:S4"/>
    <mergeCell ref="A5:C5"/>
    <mergeCell ref="A2:C4"/>
    <mergeCell ref="D2:K2"/>
    <mergeCell ref="L2:S2"/>
    <mergeCell ref="D3:G3"/>
    <mergeCell ref="H3:K3"/>
    <mergeCell ref="L3:O3"/>
    <mergeCell ref="P3:S3"/>
    <mergeCell ref="D4:E4"/>
    <mergeCell ref="F4:G4"/>
    <mergeCell ref="H4:I4"/>
    <mergeCell ref="B8:C8"/>
    <mergeCell ref="J4:K4"/>
    <mergeCell ref="L4:M4"/>
    <mergeCell ref="N4:O4"/>
    <mergeCell ref="P4:Q4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1"/>
  <sheetViews>
    <sheetView showGridLines="0" workbookViewId="0">
      <selection activeCell="F6" sqref="F6"/>
    </sheetView>
  </sheetViews>
  <sheetFormatPr defaultRowHeight="12.75" x14ac:dyDescent="0.2"/>
  <cols>
    <col min="1" max="1" width="63" style="313" customWidth="1"/>
    <col min="2" max="2" width="37.83203125" style="313" customWidth="1"/>
    <col min="3" max="16384" width="9.33203125" style="313"/>
  </cols>
  <sheetData>
    <row r="1" spans="1:2" ht="15" customHeight="1" x14ac:dyDescent="0.2">
      <c r="A1" s="312" t="s">
        <v>198</v>
      </c>
    </row>
    <row r="2" spans="1:2" x14ac:dyDescent="0.2">
      <c r="A2" s="314"/>
    </row>
    <row r="3" spans="1:2" x14ac:dyDescent="0.2">
      <c r="A3" s="315" t="s">
        <v>199</v>
      </c>
    </row>
    <row r="4" spans="1:2" ht="6" customHeight="1" x14ac:dyDescent="0.2">
      <c r="A4" s="315"/>
    </row>
    <row r="5" spans="1:2" ht="39" customHeight="1" x14ac:dyDescent="0.2">
      <c r="A5" s="316" t="s">
        <v>200</v>
      </c>
      <c r="B5" s="316"/>
    </row>
    <row r="6" spans="1:2" ht="3.75" customHeight="1" x14ac:dyDescent="0.2">
      <c r="A6" s="314"/>
      <c r="B6" s="317"/>
    </row>
    <row r="7" spans="1:2" ht="38.25" customHeight="1" x14ac:dyDescent="0.2">
      <c r="A7" s="316" t="s">
        <v>201</v>
      </c>
      <c r="B7" s="316"/>
    </row>
    <row r="8" spans="1:2" ht="3.75" customHeight="1" x14ac:dyDescent="0.2">
      <c r="A8" s="314"/>
      <c r="B8" s="317"/>
    </row>
    <row r="9" spans="1:2" ht="39" customHeight="1" x14ac:dyDescent="0.2">
      <c r="A9" s="318" t="s">
        <v>202</v>
      </c>
      <c r="B9" s="318"/>
    </row>
    <row r="10" spans="1:2" ht="3.75" customHeight="1" x14ac:dyDescent="0.2">
      <c r="A10" s="314"/>
      <c r="B10" s="317"/>
    </row>
    <row r="11" spans="1:2" ht="51.75" customHeight="1" x14ac:dyDescent="0.2">
      <c r="A11" s="318" t="s">
        <v>203</v>
      </c>
      <c r="B11" s="318"/>
    </row>
    <row r="12" spans="1:2" ht="3.75" customHeight="1" x14ac:dyDescent="0.2">
      <c r="A12" s="314"/>
      <c r="B12" s="317"/>
    </row>
    <row r="13" spans="1:2" ht="28.5" customHeight="1" x14ac:dyDescent="0.2">
      <c r="A13" s="316" t="s">
        <v>204</v>
      </c>
      <c r="B13" s="316"/>
    </row>
    <row r="14" spans="1:2" ht="6" customHeight="1" x14ac:dyDescent="0.2">
      <c r="A14" s="315" t="s">
        <v>205</v>
      </c>
      <c r="B14" s="317"/>
    </row>
    <row r="15" spans="1:2" x14ac:dyDescent="0.2">
      <c r="A15" s="315" t="s">
        <v>206</v>
      </c>
      <c r="B15" s="317"/>
    </row>
    <row r="16" spans="1:2" ht="3.75" customHeight="1" x14ac:dyDescent="0.2">
      <c r="A16" s="315"/>
      <c r="B16" s="317"/>
    </row>
    <row r="17" spans="1:2" ht="28.5" customHeight="1" x14ac:dyDescent="0.2">
      <c r="A17" s="316" t="s">
        <v>207</v>
      </c>
      <c r="B17" s="316"/>
    </row>
    <row r="18" spans="1:2" ht="6" customHeight="1" x14ac:dyDescent="0.2">
      <c r="A18" s="315"/>
      <c r="B18" s="317"/>
    </row>
    <row r="19" spans="1:2" x14ac:dyDescent="0.2">
      <c r="A19" s="315" t="s">
        <v>208</v>
      </c>
      <c r="B19" s="317"/>
    </row>
    <row r="20" spans="1:2" ht="3.75" customHeight="1" x14ac:dyDescent="0.2">
      <c r="A20" s="314"/>
      <c r="B20" s="317"/>
    </row>
    <row r="21" spans="1:2" ht="39" customHeight="1" x14ac:dyDescent="0.2">
      <c r="A21" s="316" t="s">
        <v>209</v>
      </c>
      <c r="B21" s="316"/>
    </row>
    <row r="22" spans="1:2" ht="3.75" customHeight="1" x14ac:dyDescent="0.2">
      <c r="A22" s="314"/>
      <c r="B22" s="317"/>
    </row>
    <row r="23" spans="1:2" ht="90.75" customHeight="1" x14ac:dyDescent="0.2">
      <c r="A23" s="316" t="s">
        <v>210</v>
      </c>
      <c r="B23" s="316"/>
    </row>
    <row r="24" spans="1:2" ht="3.75" customHeight="1" x14ac:dyDescent="0.2">
      <c r="A24" s="314"/>
      <c r="B24" s="317"/>
    </row>
    <row r="25" spans="1:2" ht="78" customHeight="1" x14ac:dyDescent="0.2">
      <c r="A25" s="316" t="s">
        <v>211</v>
      </c>
      <c r="B25" s="316"/>
    </row>
    <row r="26" spans="1:2" ht="3.75" customHeight="1" x14ac:dyDescent="0.2">
      <c r="A26" s="314"/>
      <c r="B26" s="317"/>
    </row>
    <row r="27" spans="1:2" ht="39" customHeight="1" x14ac:dyDescent="0.2">
      <c r="A27" s="316" t="s">
        <v>212</v>
      </c>
      <c r="B27" s="316"/>
    </row>
    <row r="28" spans="1:2" ht="6" customHeight="1" x14ac:dyDescent="0.2">
      <c r="A28" s="314"/>
      <c r="B28" s="317"/>
    </row>
    <row r="29" spans="1:2" x14ac:dyDescent="0.2">
      <c r="A29" s="315" t="s">
        <v>213</v>
      </c>
      <c r="B29" s="317"/>
    </row>
    <row r="30" spans="1:2" ht="6" customHeight="1" x14ac:dyDescent="0.2">
      <c r="A30" s="315"/>
      <c r="B30" s="317"/>
    </row>
    <row r="31" spans="1:2" ht="37.5" customHeight="1" x14ac:dyDescent="0.2">
      <c r="A31" s="319" t="s">
        <v>214</v>
      </c>
      <c r="B31" s="319"/>
    </row>
    <row r="32" spans="1:2" ht="6" customHeight="1" x14ac:dyDescent="0.2">
      <c r="A32" s="320"/>
      <c r="B32" s="317"/>
    </row>
    <row r="33" spans="1:2" ht="103.5" customHeight="1" x14ac:dyDescent="0.2">
      <c r="A33" s="319" t="s">
        <v>215</v>
      </c>
      <c r="B33" s="319"/>
    </row>
    <row r="34" spans="1:2" ht="6" customHeight="1" x14ac:dyDescent="0.2">
      <c r="A34" s="321"/>
      <c r="B34" s="317"/>
    </row>
    <row r="35" spans="1:2" ht="37.5" customHeight="1" x14ac:dyDescent="0.2">
      <c r="A35" s="319" t="s">
        <v>216</v>
      </c>
      <c r="B35" s="319"/>
    </row>
    <row r="36" spans="1:2" ht="3.75" customHeight="1" x14ac:dyDescent="0.2">
      <c r="A36" s="314"/>
      <c r="B36" s="317"/>
    </row>
    <row r="37" spans="1:2" ht="36.75" customHeight="1" x14ac:dyDescent="0.2">
      <c r="A37" s="319" t="s">
        <v>217</v>
      </c>
      <c r="B37" s="319"/>
    </row>
    <row r="38" spans="1:2" ht="3.75" customHeight="1" x14ac:dyDescent="0.2">
      <c r="A38" s="320" t="s">
        <v>15</v>
      </c>
      <c r="B38" s="317"/>
    </row>
    <row r="39" spans="1:2" ht="26.25" customHeight="1" x14ac:dyDescent="0.2">
      <c r="A39" s="319" t="s">
        <v>218</v>
      </c>
      <c r="B39" s="319"/>
    </row>
    <row r="40" spans="1:2" ht="3.75" customHeight="1" x14ac:dyDescent="0.2">
      <c r="A40" s="320"/>
      <c r="B40" s="317"/>
    </row>
    <row r="41" spans="1:2" x14ac:dyDescent="0.2">
      <c r="A41" s="319" t="s">
        <v>219</v>
      </c>
      <c r="B41" s="319"/>
    </row>
    <row r="42" spans="1:2" ht="3.75" customHeight="1" x14ac:dyDescent="0.2">
      <c r="A42" s="314" t="s">
        <v>15</v>
      </c>
      <c r="B42" s="317"/>
    </row>
    <row r="43" spans="1:2" ht="38.25" customHeight="1" x14ac:dyDescent="0.2">
      <c r="A43" s="319" t="s">
        <v>220</v>
      </c>
      <c r="B43" s="319"/>
    </row>
    <row r="44" spans="1:2" ht="3.75" customHeight="1" x14ac:dyDescent="0.2">
      <c r="A44" s="322"/>
      <c r="B44" s="317"/>
    </row>
    <row r="45" spans="1:2" x14ac:dyDescent="0.2">
      <c r="A45" s="323" t="s">
        <v>221</v>
      </c>
      <c r="B45" s="323"/>
    </row>
    <row r="46" spans="1:2" ht="3.75" customHeight="1" x14ac:dyDescent="0.2">
      <c r="A46" s="314"/>
      <c r="B46" s="317"/>
    </row>
    <row r="47" spans="1:2" ht="28.5" customHeight="1" x14ac:dyDescent="0.2">
      <c r="A47" s="319" t="s">
        <v>222</v>
      </c>
      <c r="B47" s="319"/>
    </row>
    <row r="48" spans="1:2" ht="3.75" customHeight="1" x14ac:dyDescent="0.2">
      <c r="A48" s="314"/>
      <c r="B48" s="317"/>
    </row>
    <row r="49" spans="1:2" ht="37.5" customHeight="1" x14ac:dyDescent="0.2">
      <c r="A49" s="319" t="s">
        <v>223</v>
      </c>
      <c r="B49" s="319"/>
    </row>
    <row r="50" spans="1:2" x14ac:dyDescent="0.2">
      <c r="A50" s="323" t="s">
        <v>224</v>
      </c>
      <c r="B50" s="323"/>
    </row>
    <row r="51" spans="1:2" ht="3.75" customHeight="1" x14ac:dyDescent="0.2">
      <c r="A51" s="321"/>
      <c r="B51" s="317"/>
    </row>
    <row r="52" spans="1:2" ht="39" customHeight="1" x14ac:dyDescent="0.2">
      <c r="A52" s="319" t="s">
        <v>225</v>
      </c>
      <c r="B52" s="319"/>
    </row>
    <row r="53" spans="1:2" ht="6" customHeight="1" x14ac:dyDescent="0.2">
      <c r="A53" s="320" t="s">
        <v>226</v>
      </c>
      <c r="B53" s="317"/>
    </row>
    <row r="54" spans="1:2" ht="14.25" x14ac:dyDescent="0.2">
      <c r="A54" s="324" t="s">
        <v>227</v>
      </c>
      <c r="B54" s="324"/>
    </row>
    <row r="55" spans="1:2" x14ac:dyDescent="0.2">
      <c r="A55" s="325"/>
      <c r="B55" s="326"/>
    </row>
    <row r="56" spans="1:2" x14ac:dyDescent="0.2">
      <c r="A56" s="325"/>
      <c r="B56" s="326"/>
    </row>
    <row r="57" spans="1:2" ht="12.75" customHeight="1" x14ac:dyDescent="0.2">
      <c r="A57" s="327" t="s">
        <v>228</v>
      </c>
      <c r="B57" s="327" t="s">
        <v>229</v>
      </c>
    </row>
    <row r="58" spans="1:2" x14ac:dyDescent="0.2">
      <c r="A58" s="327"/>
      <c r="B58" s="327"/>
    </row>
    <row r="59" spans="1:2" ht="12.75" customHeight="1" x14ac:dyDescent="0.2">
      <c r="A59" s="327" t="s">
        <v>230</v>
      </c>
      <c r="B59" s="327" t="s">
        <v>231</v>
      </c>
    </row>
    <row r="60" spans="1:2" ht="12.75" customHeight="1" x14ac:dyDescent="0.2">
      <c r="A60" s="327" t="s">
        <v>232</v>
      </c>
      <c r="B60" s="328" t="s">
        <v>233</v>
      </c>
    </row>
    <row r="61" spans="1:2" ht="12.75" customHeight="1" x14ac:dyDescent="0.2">
      <c r="A61" s="327" t="s">
        <v>234</v>
      </c>
      <c r="B61" s="328" t="s">
        <v>235</v>
      </c>
    </row>
    <row r="62" spans="1:2" ht="15" x14ac:dyDescent="0.2">
      <c r="A62" s="329"/>
    </row>
    <row r="63" spans="1:2" ht="15" x14ac:dyDescent="0.2">
      <c r="A63" s="329"/>
    </row>
    <row r="64" spans="1:2" x14ac:dyDescent="0.2">
      <c r="A64" s="330" t="s">
        <v>236</v>
      </c>
      <c r="B64" s="330"/>
    </row>
    <row r="65" spans="1:2" x14ac:dyDescent="0.2">
      <c r="A65" s="330" t="s">
        <v>237</v>
      </c>
      <c r="B65" s="330"/>
    </row>
    <row r="66" spans="1:2" x14ac:dyDescent="0.2">
      <c r="A66" s="330" t="s">
        <v>238</v>
      </c>
      <c r="B66" s="330"/>
    </row>
    <row r="67" spans="1:2" x14ac:dyDescent="0.2">
      <c r="A67" s="331" t="s">
        <v>239</v>
      </c>
      <c r="B67" s="331"/>
    </row>
    <row r="68" spans="1:2" x14ac:dyDescent="0.2">
      <c r="A68" s="330" t="s">
        <v>240</v>
      </c>
      <c r="B68" s="330"/>
    </row>
    <row r="69" spans="1:2" x14ac:dyDescent="0.2">
      <c r="A69" s="330" t="s">
        <v>241</v>
      </c>
      <c r="B69" s="330"/>
    </row>
    <row r="70" spans="1:2" ht="68.25" customHeight="1" thickBot="1" x14ac:dyDescent="0.25">
      <c r="A70" s="332" t="s">
        <v>242</v>
      </c>
    </row>
    <row r="71" spans="1:2" x14ac:dyDescent="0.2">
      <c r="A71" s="333" t="s">
        <v>243</v>
      </c>
      <c r="B71" s="333"/>
    </row>
  </sheetData>
  <mergeCells count="30">
    <mergeCell ref="A65:B65"/>
    <mergeCell ref="A66:B66"/>
    <mergeCell ref="A67:B67"/>
    <mergeCell ref="A68:B68"/>
    <mergeCell ref="A69:B69"/>
    <mergeCell ref="A71:B71"/>
    <mergeCell ref="A47:B47"/>
    <mergeCell ref="A49:B49"/>
    <mergeCell ref="A50:B50"/>
    <mergeCell ref="A52:B52"/>
    <mergeCell ref="A54:B54"/>
    <mergeCell ref="A64:B64"/>
    <mergeCell ref="A35:B35"/>
    <mergeCell ref="A37:B37"/>
    <mergeCell ref="A39:B39"/>
    <mergeCell ref="A41:B41"/>
    <mergeCell ref="A43:B43"/>
    <mergeCell ref="A45:B45"/>
    <mergeCell ref="A21:B21"/>
    <mergeCell ref="A23:B23"/>
    <mergeCell ref="A25:B25"/>
    <mergeCell ref="A27:B27"/>
    <mergeCell ref="A31:B31"/>
    <mergeCell ref="A33:B33"/>
    <mergeCell ref="A5:B5"/>
    <mergeCell ref="A7:B7"/>
    <mergeCell ref="A9:B9"/>
    <mergeCell ref="A11:B11"/>
    <mergeCell ref="A13:B13"/>
    <mergeCell ref="A17:B17"/>
  </mergeCells>
  <hyperlinks>
    <hyperlink ref="A67" r:id="rId1"/>
  </hyperlinks>
  <printOptions horizontalCentered="1"/>
  <pageMargins left="0.59055118110236227" right="0.59055118110236227" top="0.78740157480314965" bottom="0.59055118110236227" header="0.31496062992125984" footer="0.31496062992125984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1:O20"/>
  <sheetViews>
    <sheetView workbookViewId="0">
      <selection activeCell="S17" sqref="S17"/>
    </sheetView>
  </sheetViews>
  <sheetFormatPr defaultRowHeight="12.75" x14ac:dyDescent="0.2"/>
  <cols>
    <col min="13" max="13" width="10" customWidth="1"/>
    <col min="14" max="14" width="10.83203125" customWidth="1"/>
  </cols>
  <sheetData>
    <row r="1" spans="12:15" x14ac:dyDescent="0.2">
      <c r="L1" s="5" t="s">
        <v>52</v>
      </c>
      <c r="M1" s="5"/>
      <c r="N1" s="5"/>
    </row>
    <row r="2" spans="12:15" x14ac:dyDescent="0.2">
      <c r="L2" s="5"/>
      <c r="M2" s="5" t="s">
        <v>123</v>
      </c>
      <c r="N2" s="5" t="s">
        <v>131</v>
      </c>
    </row>
    <row r="3" spans="12:15" x14ac:dyDescent="0.2">
      <c r="L3" s="130" t="s">
        <v>79</v>
      </c>
      <c r="M3" s="16">
        <v>44876</v>
      </c>
      <c r="N3" s="16">
        <v>48720</v>
      </c>
    </row>
    <row r="4" spans="12:15" x14ac:dyDescent="0.2">
      <c r="L4" s="130" t="s">
        <v>80</v>
      </c>
      <c r="M4" s="16">
        <v>45866</v>
      </c>
      <c r="N4" s="16">
        <v>48696</v>
      </c>
    </row>
    <row r="5" spans="12:15" x14ac:dyDescent="0.2">
      <c r="L5" s="130" t="s">
        <v>81</v>
      </c>
      <c r="M5" s="16">
        <v>62711</v>
      </c>
      <c r="N5" s="16">
        <v>73742</v>
      </c>
    </row>
    <row r="6" spans="12:15" x14ac:dyDescent="0.2">
      <c r="L6" s="130" t="s">
        <v>82</v>
      </c>
      <c r="M6" s="16">
        <v>85228</v>
      </c>
      <c r="N6" s="16">
        <v>101117</v>
      </c>
    </row>
    <row r="7" spans="12:15" x14ac:dyDescent="0.2">
      <c r="L7" s="130" t="s">
        <v>83</v>
      </c>
      <c r="M7" s="16">
        <v>105578</v>
      </c>
      <c r="N7" s="16">
        <v>121570</v>
      </c>
    </row>
    <row r="8" spans="12:15" x14ac:dyDescent="0.2">
      <c r="L8" s="130" t="s">
        <v>84</v>
      </c>
      <c r="M8" s="16">
        <v>106207</v>
      </c>
      <c r="N8" s="16">
        <v>138169</v>
      </c>
    </row>
    <row r="9" spans="12:15" x14ac:dyDescent="0.2">
      <c r="L9" s="130" t="s">
        <v>85</v>
      </c>
      <c r="M9" s="16">
        <v>128136</v>
      </c>
      <c r="N9" s="16">
        <v>146192</v>
      </c>
    </row>
    <row r="10" spans="12:15" x14ac:dyDescent="0.2">
      <c r="L10" s="130" t="s">
        <v>86</v>
      </c>
      <c r="M10" s="16">
        <v>128262</v>
      </c>
      <c r="N10" s="16"/>
      <c r="O10" s="59"/>
    </row>
    <row r="11" spans="12:15" x14ac:dyDescent="0.2">
      <c r="L11" s="130" t="s">
        <v>87</v>
      </c>
      <c r="M11" s="16">
        <v>124198</v>
      </c>
      <c r="N11" s="16"/>
    </row>
    <row r="12" spans="12:15" x14ac:dyDescent="0.2">
      <c r="L12" s="130" t="s">
        <v>88</v>
      </c>
      <c r="M12" s="16">
        <v>102122</v>
      </c>
      <c r="N12" s="16"/>
    </row>
    <row r="13" spans="12:15" x14ac:dyDescent="0.2">
      <c r="L13" s="130" t="s">
        <v>89</v>
      </c>
      <c r="M13" s="16">
        <v>78982</v>
      </c>
      <c r="N13" s="16"/>
    </row>
    <row r="14" spans="12:15" x14ac:dyDescent="0.2">
      <c r="L14" s="130" t="s">
        <v>90</v>
      </c>
      <c r="M14" s="16">
        <v>96434</v>
      </c>
      <c r="N14" s="16"/>
    </row>
    <row r="15" spans="12:15" x14ac:dyDescent="0.2">
      <c r="L15" s="57"/>
      <c r="M15" s="58">
        <f>SUM(M3:M14)</f>
        <v>1108600</v>
      </c>
      <c r="N15" s="58">
        <f>SUM(N3:N14)</f>
        <v>678206</v>
      </c>
    </row>
    <row r="16" spans="12:15" x14ac:dyDescent="0.2">
      <c r="L16" s="5"/>
      <c r="M16" s="5"/>
      <c r="N16" s="5"/>
    </row>
    <row r="17" spans="12:14" x14ac:dyDescent="0.2">
      <c r="L17" s="5"/>
      <c r="M17" s="5"/>
      <c r="N17" s="5"/>
    </row>
    <row r="18" spans="12:14" x14ac:dyDescent="0.2">
      <c r="L18" s="5"/>
      <c r="M18" s="5"/>
      <c r="N18" s="5"/>
    </row>
    <row r="19" spans="12:14" x14ac:dyDescent="0.2">
      <c r="L19" s="5"/>
      <c r="M19" s="5"/>
      <c r="N19" s="5"/>
    </row>
    <row r="20" spans="12:14" x14ac:dyDescent="0.2">
      <c r="L20" s="5"/>
      <c r="M20" s="5"/>
      <c r="N20" s="5"/>
    </row>
  </sheetData>
  <phoneticPr fontId="1" type="noConversion"/>
  <printOptions horizontalCentered="1"/>
  <pageMargins left="0.78740157480314965" right="0.78740157480314965" top="6.2992125984251972" bottom="0.59055118110236227" header="0.51181102362204722" footer="0.51181102362204722"/>
  <pageSetup paperSize="9"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showGridLines="0" zoomScaleNormal="100" workbookViewId="0">
      <selection activeCell="X17" sqref="X17"/>
    </sheetView>
  </sheetViews>
  <sheetFormatPr defaultColWidth="9.33203125" defaultRowHeight="12.75" x14ac:dyDescent="0.2"/>
  <cols>
    <col min="1" max="1" width="1.33203125" style="66" customWidth="1"/>
    <col min="2" max="3" width="1.33203125" style="112" customWidth="1"/>
    <col min="4" max="4" width="16.83203125" style="112" customWidth="1"/>
    <col min="5" max="5" width="10.1640625" style="112" customWidth="1"/>
    <col min="6" max="6" width="0.83203125" style="112" customWidth="1"/>
    <col min="7" max="7" width="10" style="112" customWidth="1"/>
    <col min="8" max="8" width="0.83203125" style="112" customWidth="1"/>
    <col min="9" max="9" width="8.83203125" style="83" customWidth="1"/>
    <col min="10" max="10" width="0.83203125" style="112" customWidth="1"/>
    <col min="11" max="11" width="10.1640625" style="112" customWidth="1"/>
    <col min="12" max="12" width="0.83203125" style="112" customWidth="1"/>
    <col min="13" max="13" width="10" style="112" customWidth="1"/>
    <col min="14" max="14" width="0.83203125" style="112" customWidth="1"/>
    <col min="15" max="15" width="8.83203125" style="83" customWidth="1"/>
    <col min="16" max="16" width="0.83203125" style="112" customWidth="1"/>
    <col min="17" max="17" width="7.5" style="112" customWidth="1"/>
    <col min="18" max="18" width="2.5" style="112" customWidth="1"/>
    <col min="19" max="19" width="10.1640625" style="112" customWidth="1"/>
    <col min="20" max="20" width="0.83203125" style="112" customWidth="1"/>
    <col min="21" max="21" width="12" style="60" customWidth="1"/>
    <col min="22" max="16384" width="9.33203125" style="60"/>
  </cols>
  <sheetData>
    <row r="1" spans="1:20" ht="28.5" customHeight="1" thickBot="1" x14ac:dyDescent="0.3">
      <c r="A1" s="141" t="s">
        <v>134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81"/>
    </row>
    <row r="2" spans="1:20" ht="18.75" customHeight="1" x14ac:dyDescent="0.2">
      <c r="A2" s="67"/>
      <c r="B2" s="61"/>
      <c r="C2" s="61"/>
      <c r="D2" s="61"/>
      <c r="E2" s="248" t="s">
        <v>0</v>
      </c>
      <c r="F2" s="249"/>
      <c r="G2" s="249"/>
      <c r="H2" s="249"/>
      <c r="I2" s="249"/>
      <c r="J2" s="250"/>
      <c r="K2" s="248" t="s">
        <v>1</v>
      </c>
      <c r="L2" s="249"/>
      <c r="M2" s="249"/>
      <c r="N2" s="249"/>
      <c r="O2" s="249"/>
      <c r="P2" s="250"/>
      <c r="Q2" s="240" t="s">
        <v>3</v>
      </c>
      <c r="R2" s="241"/>
      <c r="S2" s="240" t="s">
        <v>78</v>
      </c>
      <c r="T2" s="244"/>
    </row>
    <row r="3" spans="1:20" ht="18.75" customHeight="1" x14ac:dyDescent="0.2">
      <c r="A3" s="68"/>
      <c r="B3" s="62"/>
      <c r="C3" s="62"/>
      <c r="D3" s="63"/>
      <c r="E3" s="246" t="s">
        <v>123</v>
      </c>
      <c r="F3" s="247"/>
      <c r="G3" s="246" t="s">
        <v>131</v>
      </c>
      <c r="H3" s="247"/>
      <c r="I3" s="251" t="s">
        <v>163</v>
      </c>
      <c r="J3" s="247"/>
      <c r="K3" s="251" t="s">
        <v>123</v>
      </c>
      <c r="L3" s="247"/>
      <c r="M3" s="246" t="s">
        <v>131</v>
      </c>
      <c r="N3" s="247"/>
      <c r="O3" s="252" t="s">
        <v>163</v>
      </c>
      <c r="P3" s="253"/>
      <c r="Q3" s="242"/>
      <c r="R3" s="243"/>
      <c r="S3" s="242"/>
      <c r="T3" s="245"/>
    </row>
    <row r="4" spans="1:20" s="173" customFormat="1" ht="30.75" customHeight="1" x14ac:dyDescent="0.2">
      <c r="A4" s="254" t="s">
        <v>183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</row>
    <row r="5" spans="1:20" ht="12.75" customHeight="1" x14ac:dyDescent="0.2">
      <c r="A5" s="11" t="s">
        <v>2</v>
      </c>
      <c r="B5" s="11"/>
      <c r="C5" s="11"/>
      <c r="D5" s="22"/>
      <c r="E5" s="29">
        <v>128136</v>
      </c>
      <c r="F5" s="29"/>
      <c r="G5" s="29">
        <v>146192</v>
      </c>
      <c r="H5" s="87"/>
      <c r="I5" s="84">
        <v>114.1</v>
      </c>
      <c r="J5" s="88"/>
      <c r="K5" s="29">
        <v>248923</v>
      </c>
      <c r="L5" s="29">
        <v>0</v>
      </c>
      <c r="M5" s="29">
        <v>251427</v>
      </c>
      <c r="N5" s="89"/>
      <c r="O5" s="85">
        <v>101</v>
      </c>
      <c r="P5" s="64"/>
      <c r="Q5" s="69">
        <v>100</v>
      </c>
      <c r="R5" s="64"/>
      <c r="S5" s="23">
        <v>1.719841030972967</v>
      </c>
    </row>
    <row r="6" spans="1:20" ht="14.25" customHeight="1" x14ac:dyDescent="0.2">
      <c r="A6" s="5"/>
      <c r="B6" s="5"/>
      <c r="C6" s="5" t="s">
        <v>12</v>
      </c>
      <c r="D6" s="3"/>
      <c r="E6" s="4">
        <v>11497</v>
      </c>
      <c r="F6" s="4"/>
      <c r="G6" s="4">
        <v>10042</v>
      </c>
      <c r="H6" s="90"/>
      <c r="I6" s="25">
        <v>87.3</v>
      </c>
      <c r="J6" s="91"/>
      <c r="K6" s="81">
        <v>23870</v>
      </c>
      <c r="L6" s="83"/>
      <c r="M6" s="81">
        <v>20508</v>
      </c>
      <c r="N6" s="83"/>
      <c r="O6" s="80">
        <v>85.9</v>
      </c>
      <c r="P6" s="65"/>
      <c r="Q6" s="70">
        <v>8.1566418881027101</v>
      </c>
      <c r="R6" s="65"/>
      <c r="S6" s="8">
        <v>2.0422226648078072</v>
      </c>
    </row>
    <row r="7" spans="1:20" ht="14.25" customHeight="1" x14ac:dyDescent="0.2">
      <c r="A7" s="5"/>
      <c r="B7" s="5"/>
      <c r="C7" s="5" t="s">
        <v>13</v>
      </c>
      <c r="D7" s="3"/>
      <c r="E7" s="4">
        <v>116639</v>
      </c>
      <c r="F7" s="4"/>
      <c r="G7" s="4">
        <v>136150</v>
      </c>
      <c r="H7" s="90"/>
      <c r="I7" s="25">
        <v>116.7</v>
      </c>
      <c r="J7" s="91"/>
      <c r="K7" s="81">
        <v>225053</v>
      </c>
      <c r="L7" s="83"/>
      <c r="M7" s="81">
        <v>230919</v>
      </c>
      <c r="N7" s="83"/>
      <c r="O7" s="80">
        <v>102.6</v>
      </c>
      <c r="P7" s="65"/>
      <c r="Q7" s="70">
        <v>91.843358111897288</v>
      </c>
      <c r="R7" s="65"/>
      <c r="S7" s="8">
        <v>1.6960631656261476</v>
      </c>
    </row>
    <row r="8" spans="1:20" ht="15.75" customHeight="1" x14ac:dyDescent="0.2">
      <c r="A8" s="5"/>
      <c r="B8" s="5" t="s">
        <v>14</v>
      </c>
      <c r="C8" s="5"/>
      <c r="D8" s="3"/>
      <c r="E8" s="195"/>
      <c r="F8" s="195"/>
      <c r="G8" s="164"/>
      <c r="H8" s="196"/>
      <c r="I8" s="197"/>
      <c r="J8" s="198"/>
      <c r="K8" s="195"/>
      <c r="L8" s="170"/>
      <c r="M8" s="164"/>
      <c r="N8" s="170"/>
      <c r="O8" s="199"/>
      <c r="P8" s="200"/>
      <c r="Q8" s="201"/>
      <c r="R8" s="200"/>
      <c r="S8" s="194"/>
    </row>
    <row r="9" spans="1:20" ht="14.25" customHeight="1" x14ac:dyDescent="0.2">
      <c r="A9" s="5"/>
      <c r="B9" s="5"/>
      <c r="C9" s="11" t="s">
        <v>122</v>
      </c>
      <c r="D9" s="3"/>
      <c r="E9" s="29">
        <v>78984</v>
      </c>
      <c r="F9" s="29"/>
      <c r="G9" s="29">
        <v>90729</v>
      </c>
      <c r="H9" s="87"/>
      <c r="I9" s="84">
        <v>114.9</v>
      </c>
      <c r="J9" s="88"/>
      <c r="K9" s="29">
        <v>131183</v>
      </c>
      <c r="L9" s="29">
        <v>0</v>
      </c>
      <c r="M9" s="29">
        <v>140453</v>
      </c>
      <c r="N9" s="89"/>
      <c r="O9" s="85">
        <v>107.1</v>
      </c>
      <c r="P9" s="64"/>
      <c r="Q9" s="69">
        <v>100</v>
      </c>
      <c r="R9" s="64"/>
      <c r="S9" s="23">
        <v>1.5480496864288156</v>
      </c>
    </row>
    <row r="10" spans="1:20" ht="14.25" customHeight="1" x14ac:dyDescent="0.2">
      <c r="A10" s="5"/>
      <c r="B10" s="5"/>
      <c r="C10" s="26"/>
      <c r="D10" s="178" t="s">
        <v>12</v>
      </c>
      <c r="E10" s="4">
        <v>7914</v>
      </c>
      <c r="F10" s="81"/>
      <c r="G10" s="4">
        <v>6812</v>
      </c>
      <c r="H10" s="90"/>
      <c r="I10" s="25">
        <v>86.1</v>
      </c>
      <c r="J10" s="91"/>
      <c r="K10" s="81">
        <v>14057</v>
      </c>
      <c r="L10" s="83"/>
      <c r="M10" s="81">
        <v>12558</v>
      </c>
      <c r="N10" s="83"/>
      <c r="O10" s="80">
        <v>89.3</v>
      </c>
      <c r="P10" s="65"/>
      <c r="Q10" s="70">
        <v>8.9410692544837058</v>
      </c>
      <c r="R10" s="65"/>
      <c r="S10" s="8">
        <v>1.8435114503816794</v>
      </c>
    </row>
    <row r="11" spans="1:20" ht="14.25" customHeight="1" x14ac:dyDescent="0.2">
      <c r="A11" s="5"/>
      <c r="B11" s="5"/>
      <c r="C11" s="26"/>
      <c r="D11" s="178" t="s">
        <v>13</v>
      </c>
      <c r="E11" s="81">
        <v>71070</v>
      </c>
      <c r="F11" s="81"/>
      <c r="G11" s="81">
        <v>83917</v>
      </c>
      <c r="H11" s="90"/>
      <c r="I11" s="25">
        <v>118.1</v>
      </c>
      <c r="J11" s="91"/>
      <c r="K11" s="81">
        <v>117126</v>
      </c>
      <c r="L11" s="83"/>
      <c r="M11" s="81">
        <v>127895</v>
      </c>
      <c r="N11" s="83"/>
      <c r="O11" s="80">
        <v>109.2</v>
      </c>
      <c r="P11" s="65"/>
      <c r="Q11" s="70">
        <v>91.058930745516292</v>
      </c>
      <c r="R11" s="65"/>
      <c r="S11" s="8">
        <v>1.5240654456188854</v>
      </c>
    </row>
    <row r="12" spans="1:20" ht="15" customHeight="1" x14ac:dyDescent="0.2">
      <c r="A12" s="255" t="s">
        <v>184</v>
      </c>
      <c r="B12" s="255"/>
      <c r="C12" s="255"/>
      <c r="D12" s="255"/>
      <c r="E12" s="255"/>
      <c r="F12" s="255"/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55"/>
      <c r="R12" s="255"/>
      <c r="S12" s="255"/>
      <c r="T12" s="82"/>
    </row>
    <row r="13" spans="1:20" ht="15.75" customHeight="1" x14ac:dyDescent="0.2">
      <c r="A13" s="255"/>
      <c r="B13" s="255"/>
      <c r="C13" s="255"/>
      <c r="D13" s="255"/>
      <c r="E13" s="255"/>
      <c r="F13" s="255"/>
      <c r="G13" s="255"/>
      <c r="H13" s="255"/>
      <c r="I13" s="255"/>
      <c r="J13" s="255"/>
      <c r="K13" s="255"/>
      <c r="L13" s="255"/>
      <c r="M13" s="255"/>
      <c r="N13" s="255"/>
      <c r="O13" s="255"/>
      <c r="P13" s="255"/>
      <c r="Q13" s="255"/>
      <c r="R13" s="255"/>
      <c r="S13" s="255"/>
    </row>
    <row r="14" spans="1:20" ht="12.75" customHeight="1" x14ac:dyDescent="0.2">
      <c r="A14" s="11" t="s">
        <v>2</v>
      </c>
      <c r="B14" s="11"/>
      <c r="C14" s="11"/>
      <c r="D14" s="22"/>
      <c r="E14" s="29">
        <v>578602</v>
      </c>
      <c r="F14" s="29">
        <v>41750</v>
      </c>
      <c r="G14" s="143">
        <v>678206</v>
      </c>
      <c r="H14" s="144"/>
      <c r="I14" s="174">
        <v>117.2</v>
      </c>
      <c r="J14" s="145"/>
      <c r="K14" s="143">
        <v>1048983</v>
      </c>
      <c r="L14" s="146"/>
      <c r="M14" s="143">
        <v>1210802</v>
      </c>
      <c r="N14" s="146"/>
      <c r="O14" s="147">
        <v>115.4</v>
      </c>
      <c r="P14" s="175"/>
      <c r="Q14" s="148">
        <v>100</v>
      </c>
      <c r="R14" s="64"/>
      <c r="S14" s="23">
        <v>1.7853012211628916</v>
      </c>
    </row>
    <row r="15" spans="1:20" ht="14.25" customHeight="1" x14ac:dyDescent="0.2">
      <c r="A15" s="5"/>
      <c r="B15" s="5"/>
      <c r="C15" s="5" t="s">
        <v>12</v>
      </c>
      <c r="D15" s="3"/>
      <c r="E15" s="31">
        <v>107624</v>
      </c>
      <c r="F15" s="4"/>
      <c r="G15" s="31">
        <v>103709</v>
      </c>
      <c r="H15" s="10"/>
      <c r="I15" s="149">
        <v>96.4</v>
      </c>
      <c r="J15" s="150"/>
      <c r="K15" s="31">
        <v>193154</v>
      </c>
      <c r="L15" s="151"/>
      <c r="M15" s="31">
        <v>189426</v>
      </c>
      <c r="N15" s="151"/>
      <c r="O15" s="152">
        <v>98.1</v>
      </c>
      <c r="P15" s="176"/>
      <c r="Q15" s="56">
        <v>15.644671878639116</v>
      </c>
      <c r="R15" s="65"/>
      <c r="S15" s="8">
        <v>1.8265145744342342</v>
      </c>
    </row>
    <row r="16" spans="1:20" ht="14.25" customHeight="1" x14ac:dyDescent="0.2">
      <c r="A16" s="5"/>
      <c r="B16" s="5"/>
      <c r="C16" s="5" t="s">
        <v>13</v>
      </c>
      <c r="D16" s="3"/>
      <c r="E16" s="31">
        <v>470978</v>
      </c>
      <c r="F16" s="4"/>
      <c r="G16" s="31">
        <v>574497</v>
      </c>
      <c r="H16" s="10"/>
      <c r="I16" s="149">
        <v>122</v>
      </c>
      <c r="J16" s="150"/>
      <c r="K16" s="31">
        <v>855829</v>
      </c>
      <c r="L16" s="151"/>
      <c r="M16" s="31">
        <v>1021376</v>
      </c>
      <c r="N16" s="151"/>
      <c r="O16" s="152">
        <v>119.3</v>
      </c>
      <c r="P16" s="176"/>
      <c r="Q16" s="56">
        <v>84.355328121360884</v>
      </c>
      <c r="R16" s="65"/>
      <c r="S16" s="8">
        <v>1.7778613291279153</v>
      </c>
    </row>
    <row r="17" spans="1:19" ht="15.75" customHeight="1" x14ac:dyDescent="0.2">
      <c r="A17" s="5"/>
      <c r="B17" s="5" t="s">
        <v>14</v>
      </c>
      <c r="C17" s="5"/>
      <c r="D17" s="3"/>
      <c r="E17" s="4"/>
      <c r="F17" s="4"/>
      <c r="G17" s="81"/>
      <c r="H17" s="90"/>
      <c r="I17" s="25"/>
      <c r="J17" s="91"/>
      <c r="K17" s="4"/>
      <c r="L17" s="83"/>
      <c r="M17" s="29"/>
      <c r="N17" s="83"/>
      <c r="O17" s="80"/>
      <c r="P17" s="65"/>
      <c r="Q17" s="70"/>
      <c r="R17" s="65"/>
      <c r="S17" s="8"/>
    </row>
    <row r="18" spans="1:19" ht="14.25" customHeight="1" x14ac:dyDescent="0.2">
      <c r="A18" s="5"/>
      <c r="B18" s="5"/>
      <c r="C18" s="11" t="s">
        <v>122</v>
      </c>
      <c r="D18" s="3"/>
      <c r="E18" s="29">
        <v>400880</v>
      </c>
      <c r="F18" s="29"/>
      <c r="G18" s="29">
        <v>466080</v>
      </c>
      <c r="H18" s="87"/>
      <c r="I18" s="84">
        <v>116.3</v>
      </c>
      <c r="J18" s="88"/>
      <c r="K18" s="29">
        <v>649354</v>
      </c>
      <c r="L18" s="29"/>
      <c r="M18" s="29">
        <v>746391</v>
      </c>
      <c r="N18" s="89"/>
      <c r="O18" s="85">
        <v>114.9</v>
      </c>
      <c r="P18" s="64"/>
      <c r="Q18" s="84">
        <v>100</v>
      </c>
      <c r="R18" s="64"/>
      <c r="S18" s="23">
        <v>1.6014225025746653</v>
      </c>
    </row>
    <row r="19" spans="1:19" ht="14.25" customHeight="1" x14ac:dyDescent="0.2">
      <c r="A19" s="5"/>
      <c r="B19" s="5"/>
      <c r="C19" s="26"/>
      <c r="D19" s="178" t="s">
        <v>12</v>
      </c>
      <c r="E19" s="4">
        <v>72809</v>
      </c>
      <c r="F19" s="81"/>
      <c r="G19" s="4">
        <v>66338</v>
      </c>
      <c r="H19" s="90"/>
      <c r="I19" s="25">
        <v>91.1</v>
      </c>
      <c r="J19" s="91"/>
      <c r="K19" s="4">
        <v>116291</v>
      </c>
      <c r="L19" s="83"/>
      <c r="M19" s="4">
        <v>106868</v>
      </c>
      <c r="N19" s="83"/>
      <c r="O19" s="80">
        <v>91.9</v>
      </c>
      <c r="P19" s="65"/>
      <c r="Q19" s="56">
        <v>14.317964712864972</v>
      </c>
      <c r="R19" s="65"/>
      <c r="S19" s="8">
        <v>1.6109620428713558</v>
      </c>
    </row>
    <row r="20" spans="1:19" ht="14.25" customHeight="1" x14ac:dyDescent="0.2">
      <c r="A20" s="5"/>
      <c r="B20" s="5"/>
      <c r="C20" s="26"/>
      <c r="D20" s="178" t="s">
        <v>13</v>
      </c>
      <c r="E20" s="4">
        <v>328071</v>
      </c>
      <c r="F20" s="81"/>
      <c r="G20" s="4">
        <v>399742</v>
      </c>
      <c r="H20" s="90"/>
      <c r="I20" s="25">
        <v>121.8</v>
      </c>
      <c r="J20" s="91"/>
      <c r="K20" s="4">
        <v>533063</v>
      </c>
      <c r="L20" s="83"/>
      <c r="M20" s="4">
        <v>639523</v>
      </c>
      <c r="N20" s="83"/>
      <c r="O20" s="80">
        <v>120</v>
      </c>
      <c r="P20" s="65"/>
      <c r="Q20" s="70">
        <v>85.682035287135022</v>
      </c>
      <c r="R20" s="65"/>
      <c r="S20" s="8">
        <v>1.599839396410685</v>
      </c>
    </row>
    <row r="21" spans="1:19" ht="20.25" customHeight="1" x14ac:dyDescent="0.2">
      <c r="A21" s="177" t="s">
        <v>168</v>
      </c>
    </row>
  </sheetData>
  <mergeCells count="12">
    <mergeCell ref="A4:T4"/>
    <mergeCell ref="A12:S13"/>
    <mergeCell ref="Q2:R3"/>
    <mergeCell ref="S2:T3"/>
    <mergeCell ref="G3:H3"/>
    <mergeCell ref="E3:F3"/>
    <mergeCell ref="E2:J2"/>
    <mergeCell ref="I3:J3"/>
    <mergeCell ref="K2:P2"/>
    <mergeCell ref="K3:L3"/>
    <mergeCell ref="M3:N3"/>
    <mergeCell ref="O3:P3"/>
  </mergeCells>
  <phoneticPr fontId="1" type="noConversion"/>
  <printOptions horizontalCentered="1"/>
  <pageMargins left="0.78740157480314965" right="0.39370078740157483" top="0.78740157480314965" bottom="0.59055118110236227" header="0.51181102362204722" footer="0.51181102362204722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showGridLines="0" workbookViewId="0">
      <selection activeCell="AD11" sqref="AD11"/>
    </sheetView>
  </sheetViews>
  <sheetFormatPr defaultColWidth="9.33203125" defaultRowHeight="12.75" x14ac:dyDescent="0.2"/>
  <cols>
    <col min="1" max="2" width="1" style="5" customWidth="1"/>
    <col min="3" max="3" width="1.5" style="5" customWidth="1"/>
    <col min="4" max="4" width="32.5" style="5" customWidth="1"/>
    <col min="5" max="5" width="6" style="5" customWidth="1"/>
    <col min="6" max="6" width="2.83203125" style="5" customWidth="1"/>
    <col min="7" max="7" width="6.83203125" style="5" customWidth="1"/>
    <col min="8" max="8" width="1" style="5" customWidth="1"/>
    <col min="9" max="9" width="9" style="5" customWidth="1"/>
    <col min="10" max="10" width="1.83203125" style="5" customWidth="1"/>
    <col min="11" max="11" width="8.83203125" style="5" customWidth="1"/>
    <col min="12" max="12" width="3.83203125" style="5" customWidth="1"/>
    <col min="13" max="13" width="8" style="5" customWidth="1"/>
    <col min="14" max="14" width="1.83203125" style="5" customWidth="1"/>
    <col min="15" max="15" width="8.83203125" style="5" customWidth="1"/>
    <col min="16" max="16" width="2.1640625" style="5" customWidth="1"/>
    <col min="17" max="17" width="8.83203125" style="5" customWidth="1"/>
    <col min="18" max="18" width="4" style="5" customWidth="1"/>
    <col min="19" max="19" width="5.33203125" style="5" customWidth="1"/>
    <col min="20" max="16384" width="9.33203125" style="5"/>
  </cols>
  <sheetData>
    <row r="1" spans="1:19" ht="28.5" customHeight="1" thickBot="1" x14ac:dyDescent="0.25">
      <c r="A1" s="141" t="s">
        <v>185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</row>
    <row r="2" spans="1:19" ht="18.75" customHeight="1" x14ac:dyDescent="0.2">
      <c r="A2" s="19"/>
      <c r="B2" s="19"/>
      <c r="C2" s="19"/>
      <c r="D2" s="19"/>
      <c r="E2" s="257" t="s">
        <v>6</v>
      </c>
      <c r="F2" s="258"/>
      <c r="G2" s="263" t="s">
        <v>7</v>
      </c>
      <c r="H2" s="264"/>
      <c r="I2" s="264"/>
      <c r="J2" s="264"/>
      <c r="K2" s="264"/>
      <c r="L2" s="265"/>
      <c r="M2" s="257" t="s">
        <v>111</v>
      </c>
      <c r="N2" s="258"/>
      <c r="O2" s="257" t="s">
        <v>53</v>
      </c>
      <c r="P2" s="258"/>
      <c r="Q2" s="257" t="s">
        <v>132</v>
      </c>
      <c r="R2" s="266"/>
    </row>
    <row r="3" spans="1:19" ht="42" customHeight="1" x14ac:dyDescent="0.2">
      <c r="A3" s="20"/>
      <c r="B3" s="20"/>
      <c r="C3" s="20"/>
      <c r="D3" s="21"/>
      <c r="E3" s="259"/>
      <c r="F3" s="260"/>
      <c r="G3" s="261" t="s">
        <v>108</v>
      </c>
      <c r="H3" s="262"/>
      <c r="I3" s="261" t="s">
        <v>8</v>
      </c>
      <c r="J3" s="262"/>
      <c r="K3" s="261" t="s">
        <v>171</v>
      </c>
      <c r="L3" s="262"/>
      <c r="M3" s="259"/>
      <c r="N3" s="260"/>
      <c r="O3" s="259"/>
      <c r="P3" s="260"/>
      <c r="Q3" s="259"/>
      <c r="R3" s="267"/>
    </row>
    <row r="4" spans="1:19" ht="21.75" customHeight="1" x14ac:dyDescent="0.2">
      <c r="A4" s="11" t="s">
        <v>2</v>
      </c>
      <c r="B4" s="11"/>
      <c r="C4" s="11"/>
      <c r="D4" s="28"/>
      <c r="E4" s="29">
        <v>287</v>
      </c>
      <c r="F4" s="29"/>
      <c r="G4" s="98">
        <v>6634</v>
      </c>
      <c r="H4" s="29"/>
      <c r="I4" s="29">
        <v>1558</v>
      </c>
      <c r="J4" s="29"/>
      <c r="K4" s="29">
        <v>38</v>
      </c>
      <c r="L4" s="109"/>
      <c r="M4" s="98">
        <v>19076</v>
      </c>
      <c r="N4" s="109"/>
      <c r="O4" s="98">
        <v>1038</v>
      </c>
      <c r="P4" s="22"/>
      <c r="Q4" s="85">
        <v>42.5</v>
      </c>
      <c r="S4" s="9"/>
    </row>
    <row r="5" spans="1:19" ht="14.25" customHeight="1" x14ac:dyDescent="0.2">
      <c r="B5" s="66" t="s">
        <v>169</v>
      </c>
      <c r="D5" s="3"/>
      <c r="E5" s="90">
        <v>58</v>
      </c>
      <c r="F5" s="99"/>
      <c r="G5" s="4">
        <v>3931</v>
      </c>
      <c r="H5" s="30"/>
      <c r="I5" s="30">
        <v>190</v>
      </c>
      <c r="J5" s="30"/>
      <c r="K5" s="4" t="s">
        <v>11</v>
      </c>
      <c r="L5" s="100"/>
      <c r="M5" s="168">
        <v>7891</v>
      </c>
      <c r="N5" s="163"/>
      <c r="O5" s="4" t="s">
        <v>11</v>
      </c>
      <c r="P5" s="3"/>
      <c r="Q5" s="80">
        <v>63.1</v>
      </c>
      <c r="S5" s="9"/>
    </row>
    <row r="6" spans="1:19" ht="12.75" customHeight="1" x14ac:dyDescent="0.2">
      <c r="D6" s="3" t="s">
        <v>124</v>
      </c>
      <c r="E6" s="101">
        <v>53</v>
      </c>
      <c r="F6" s="102"/>
      <c r="G6" s="74">
        <v>3645</v>
      </c>
      <c r="H6" s="30"/>
      <c r="I6" s="4">
        <v>149</v>
      </c>
      <c r="J6" s="30"/>
      <c r="K6" s="4" t="s">
        <v>11</v>
      </c>
      <c r="L6" s="30"/>
      <c r="M6" s="168">
        <v>7295</v>
      </c>
      <c r="N6" s="163"/>
      <c r="O6" s="4" t="s">
        <v>11</v>
      </c>
      <c r="P6" s="3"/>
      <c r="Q6" s="80">
        <v>62.1</v>
      </c>
      <c r="S6" s="9"/>
    </row>
    <row r="7" spans="1:19" ht="28.5" customHeight="1" x14ac:dyDescent="0.2">
      <c r="B7" s="268" t="s">
        <v>126</v>
      </c>
      <c r="C7" s="268"/>
      <c r="D7" s="269"/>
      <c r="E7" s="92">
        <v>179</v>
      </c>
      <c r="F7" s="90"/>
      <c r="G7" s="92">
        <v>487</v>
      </c>
      <c r="H7" s="90">
        <v>1368</v>
      </c>
      <c r="I7" s="125">
        <v>1368</v>
      </c>
      <c r="J7" s="30"/>
      <c r="K7" s="94" t="s">
        <v>11</v>
      </c>
      <c r="L7" s="100"/>
      <c r="M7" s="215">
        <v>5761</v>
      </c>
      <c r="N7" s="163"/>
      <c r="O7" s="125">
        <v>1038</v>
      </c>
      <c r="P7" s="3"/>
      <c r="Q7" s="214">
        <v>33.200000000000003</v>
      </c>
      <c r="S7" s="9"/>
    </row>
    <row r="8" spans="1:19" ht="12.75" customHeight="1" x14ac:dyDescent="0.2">
      <c r="B8" s="3" t="s">
        <v>125</v>
      </c>
      <c r="D8" s="3"/>
      <c r="E8" s="90">
        <v>44</v>
      </c>
      <c r="F8" s="90"/>
      <c r="G8" s="101">
        <v>597</v>
      </c>
      <c r="H8" s="90"/>
      <c r="I8" s="4" t="s">
        <v>11</v>
      </c>
      <c r="J8" s="30"/>
      <c r="K8" s="94" t="s">
        <v>11</v>
      </c>
      <c r="L8" s="30"/>
      <c r="M8" s="216">
        <v>2050</v>
      </c>
      <c r="N8" s="163"/>
      <c r="O8" s="4" t="s">
        <v>11</v>
      </c>
      <c r="P8" s="3"/>
      <c r="Q8" s="80">
        <v>48.7</v>
      </c>
      <c r="S8" s="9"/>
    </row>
    <row r="9" spans="1:19" ht="12.75" customHeight="1" x14ac:dyDescent="0.2">
      <c r="B9" s="2" t="s">
        <v>197</v>
      </c>
      <c r="D9" s="2"/>
      <c r="E9" s="234">
        <v>1</v>
      </c>
      <c r="F9" s="90"/>
      <c r="G9" s="168">
        <v>1580</v>
      </c>
      <c r="H9" s="90"/>
      <c r="I9" s="4" t="s">
        <v>11</v>
      </c>
      <c r="J9" s="30"/>
      <c r="K9" s="94"/>
      <c r="L9" s="30"/>
      <c r="M9" s="216">
        <v>3185</v>
      </c>
      <c r="N9" s="163"/>
      <c r="O9" s="4" t="s">
        <v>11</v>
      </c>
      <c r="P9" s="3"/>
      <c r="Q9" s="25" t="s">
        <v>133</v>
      </c>
      <c r="S9" s="9"/>
    </row>
    <row r="10" spans="1:19" ht="14.25" customHeight="1" x14ac:dyDescent="0.2">
      <c r="B10" s="66" t="s">
        <v>170</v>
      </c>
      <c r="D10" s="73"/>
      <c r="E10" s="101">
        <v>5</v>
      </c>
      <c r="F10" s="90"/>
      <c r="G10" s="101">
        <v>39</v>
      </c>
      <c r="H10" s="90"/>
      <c r="I10" s="4" t="s">
        <v>11</v>
      </c>
      <c r="J10" s="4"/>
      <c r="K10" s="4">
        <v>38</v>
      </c>
      <c r="L10" s="4"/>
      <c r="M10" s="168">
        <v>189</v>
      </c>
      <c r="N10" s="163"/>
      <c r="O10" s="4" t="s">
        <v>11</v>
      </c>
      <c r="P10" s="3"/>
      <c r="Q10" s="80">
        <v>117.6</v>
      </c>
      <c r="R10" s="2"/>
      <c r="S10" s="25"/>
    </row>
    <row r="11" spans="1:19" ht="9" customHeight="1" x14ac:dyDescent="0.2">
      <c r="D11" s="73"/>
      <c r="E11" s="2"/>
      <c r="F11" s="2"/>
      <c r="G11" s="2"/>
      <c r="H11" s="2"/>
      <c r="I11" s="4"/>
      <c r="J11" s="4"/>
      <c r="K11" s="4"/>
      <c r="L11" s="4"/>
      <c r="M11" s="4"/>
      <c r="N11" s="4"/>
      <c r="O11" s="29"/>
      <c r="P11" s="2"/>
      <c r="Q11" s="25"/>
      <c r="R11" s="2"/>
      <c r="S11" s="25"/>
    </row>
    <row r="12" spans="1:19" ht="12.75" customHeight="1" x14ac:dyDescent="0.2">
      <c r="B12" s="32"/>
      <c r="C12" s="202" t="s">
        <v>10</v>
      </c>
      <c r="D12" s="33" t="s">
        <v>135</v>
      </c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9" ht="12.75" customHeight="1" x14ac:dyDescent="0.2">
      <c r="B13" s="32"/>
      <c r="C13" s="202" t="s">
        <v>9</v>
      </c>
      <c r="D13" s="34" t="s">
        <v>136</v>
      </c>
      <c r="E13" s="2"/>
      <c r="F13" s="2"/>
      <c r="G13" s="2"/>
      <c r="H13" s="2"/>
      <c r="I13" s="35"/>
      <c r="J13" s="2"/>
      <c r="K13" s="2"/>
      <c r="L13" s="2"/>
      <c r="M13" s="2"/>
      <c r="N13" s="2"/>
    </row>
    <row r="14" spans="1:19" ht="12.75" customHeight="1" x14ac:dyDescent="0.2">
      <c r="B14" s="32"/>
      <c r="C14" s="202" t="s">
        <v>16</v>
      </c>
      <c r="D14" s="33" t="s">
        <v>137</v>
      </c>
      <c r="E14" s="2"/>
      <c r="F14" s="2"/>
      <c r="G14" s="2"/>
      <c r="H14" s="2"/>
      <c r="I14" s="2"/>
      <c r="J14" s="2"/>
      <c r="K14" s="2" t="s">
        <v>15</v>
      </c>
      <c r="L14" s="2"/>
      <c r="M14" s="2"/>
      <c r="N14" s="2"/>
    </row>
    <row r="15" spans="1:19" ht="12.75" customHeight="1" x14ac:dyDescent="0.2">
      <c r="C15" s="202" t="s">
        <v>174</v>
      </c>
      <c r="D15" s="256" t="s">
        <v>138</v>
      </c>
      <c r="E15" s="256"/>
      <c r="F15" s="256"/>
      <c r="G15" s="256"/>
      <c r="H15" s="256"/>
      <c r="I15" s="256"/>
      <c r="J15" s="256"/>
      <c r="K15" s="256"/>
      <c r="L15" s="256"/>
      <c r="M15" s="256"/>
      <c r="N15" s="256"/>
      <c r="O15" s="256"/>
      <c r="P15" s="256"/>
      <c r="Q15" s="256"/>
      <c r="R15" s="256"/>
      <c r="S15" s="50"/>
    </row>
    <row r="16" spans="1:19" ht="12.75" customHeight="1" x14ac:dyDescent="0.2">
      <c r="C16" s="202" t="s">
        <v>175</v>
      </c>
      <c r="D16" s="111" t="s">
        <v>139</v>
      </c>
      <c r="E16" s="111"/>
      <c r="F16" s="111"/>
      <c r="G16" s="111"/>
      <c r="H16" s="111"/>
      <c r="I16" s="111"/>
      <c r="J16" s="111"/>
      <c r="K16" s="111"/>
      <c r="S16" s="50"/>
    </row>
    <row r="17" spans="3:18" ht="12.75" customHeight="1" x14ac:dyDescent="0.2">
      <c r="C17" s="202" t="s">
        <v>176</v>
      </c>
      <c r="D17" s="256" t="s">
        <v>178</v>
      </c>
      <c r="E17" s="256"/>
      <c r="F17" s="256"/>
      <c r="G17" s="256"/>
      <c r="H17" s="256"/>
      <c r="I17" s="256"/>
      <c r="J17" s="256"/>
      <c r="K17" s="256"/>
      <c r="L17" s="256"/>
      <c r="M17" s="256"/>
      <c r="N17" s="256"/>
      <c r="O17" s="256"/>
      <c r="P17" s="256"/>
      <c r="Q17" s="256"/>
      <c r="R17" s="256"/>
    </row>
    <row r="18" spans="3:18" ht="12.75" customHeight="1" x14ac:dyDescent="0.2"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3:18" ht="12.75" customHeight="1" x14ac:dyDescent="0.2"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</sheetData>
  <mergeCells count="11">
    <mergeCell ref="D17:R17"/>
    <mergeCell ref="D15:R15"/>
    <mergeCell ref="M2:N3"/>
    <mergeCell ref="E2:F3"/>
    <mergeCell ref="G3:H3"/>
    <mergeCell ref="I3:J3"/>
    <mergeCell ref="K3:L3"/>
    <mergeCell ref="G2:L2"/>
    <mergeCell ref="O2:P3"/>
    <mergeCell ref="Q2:R3"/>
    <mergeCell ref="B7:D7"/>
  </mergeCells>
  <phoneticPr fontId="1" type="noConversion"/>
  <printOptions horizontalCentered="1"/>
  <pageMargins left="0.59055118110236227" right="0.59055118110236227" top="6.8897637795275593" bottom="0.59055118110236227" header="0.51181102362204722" footer="0.51181102362204722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showGridLines="0" workbookViewId="0">
      <pane ySplit="4" topLeftCell="A5" activePane="bottomLeft" state="frozen"/>
      <selection pane="bottomLeft" activeCell="Y17" sqref="Y17"/>
    </sheetView>
  </sheetViews>
  <sheetFormatPr defaultColWidth="9.33203125" defaultRowHeight="12.75" x14ac:dyDescent="0.2"/>
  <cols>
    <col min="1" max="1" width="0.83203125" style="113" customWidth="1"/>
    <col min="2" max="2" width="1.5" style="113" customWidth="1"/>
    <col min="3" max="3" width="32.83203125" style="113" customWidth="1"/>
    <col min="4" max="4" width="10" style="113" customWidth="1"/>
    <col min="5" max="5" width="0.83203125" style="113" customWidth="1"/>
    <col min="6" max="6" width="9.1640625" style="113" customWidth="1"/>
    <col min="7" max="7" width="0.83203125" style="113" customWidth="1"/>
    <col min="8" max="8" width="10" style="113" customWidth="1"/>
    <col min="9" max="9" width="0.83203125" style="113" customWidth="1"/>
    <col min="10" max="10" width="9" style="113" customWidth="1"/>
    <col min="11" max="11" width="1" style="113" customWidth="1"/>
    <col min="12" max="12" width="10" style="113" customWidth="1"/>
    <col min="13" max="13" width="0.83203125" style="113" customWidth="1"/>
    <col min="14" max="14" width="10.33203125" style="113" customWidth="1"/>
    <col min="15" max="15" width="0.83203125" style="113" customWidth="1"/>
    <col min="16" max="16" width="10" style="113" customWidth="1"/>
    <col min="17" max="17" width="0.83203125" style="113" customWidth="1"/>
    <col min="18" max="18" width="10" style="113" customWidth="1"/>
    <col min="19" max="19" width="1.1640625" style="5" customWidth="1"/>
    <col min="20" max="16384" width="9.33203125" style="5"/>
  </cols>
  <sheetData>
    <row r="1" spans="1:19" ht="28.5" customHeight="1" thickBot="1" x14ac:dyDescent="0.25">
      <c r="A1" s="131" t="s">
        <v>159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</row>
    <row r="2" spans="1:19" ht="18.75" customHeight="1" x14ac:dyDescent="0.2">
      <c r="A2" s="116"/>
      <c r="B2" s="116"/>
      <c r="C2" s="117"/>
      <c r="D2" s="287" t="s">
        <v>0</v>
      </c>
      <c r="E2" s="288"/>
      <c r="F2" s="288"/>
      <c r="G2" s="288"/>
      <c r="H2" s="288"/>
      <c r="I2" s="288"/>
      <c r="J2" s="288"/>
      <c r="K2" s="289"/>
      <c r="L2" s="273" t="s">
        <v>1</v>
      </c>
      <c r="M2" s="249"/>
      <c r="N2" s="249"/>
      <c r="O2" s="249"/>
      <c r="P2" s="249"/>
      <c r="Q2" s="249"/>
      <c r="R2" s="249"/>
      <c r="S2" s="249"/>
    </row>
    <row r="3" spans="1:19" ht="18.75" customHeight="1" x14ac:dyDescent="0.2">
      <c r="A3" s="114"/>
      <c r="B3" s="114"/>
      <c r="C3" s="114"/>
      <c r="D3" s="274" t="s">
        <v>123</v>
      </c>
      <c r="E3" s="275"/>
      <c r="F3" s="275"/>
      <c r="G3" s="277"/>
      <c r="H3" s="274" t="s">
        <v>131</v>
      </c>
      <c r="I3" s="275"/>
      <c r="J3" s="275"/>
      <c r="K3" s="277"/>
      <c r="L3" s="274" t="s">
        <v>123</v>
      </c>
      <c r="M3" s="275"/>
      <c r="N3" s="275"/>
      <c r="O3" s="275"/>
      <c r="P3" s="251" t="s">
        <v>131</v>
      </c>
      <c r="Q3" s="246"/>
      <c r="R3" s="246"/>
      <c r="S3" s="246"/>
    </row>
    <row r="4" spans="1:19" ht="18.75" customHeight="1" x14ac:dyDescent="0.2">
      <c r="A4" s="118"/>
      <c r="B4" s="118"/>
      <c r="C4" s="118"/>
      <c r="D4" s="274" t="s">
        <v>17</v>
      </c>
      <c r="E4" s="277"/>
      <c r="F4" s="278" t="s">
        <v>18</v>
      </c>
      <c r="G4" s="277"/>
      <c r="H4" s="278" t="s">
        <v>17</v>
      </c>
      <c r="I4" s="277"/>
      <c r="J4" s="278" t="s">
        <v>18</v>
      </c>
      <c r="K4" s="290"/>
      <c r="L4" s="274" t="s">
        <v>17</v>
      </c>
      <c r="M4" s="277"/>
      <c r="N4" s="278" t="s">
        <v>18</v>
      </c>
      <c r="O4" s="277"/>
      <c r="P4" s="278" t="s">
        <v>17</v>
      </c>
      <c r="Q4" s="277"/>
      <c r="R4" s="276" t="s">
        <v>18</v>
      </c>
      <c r="S4" s="246"/>
    </row>
    <row r="5" spans="1:19" ht="30.75" customHeight="1" x14ac:dyDescent="0.2">
      <c r="A5" s="114"/>
      <c r="B5" s="114"/>
      <c r="C5" s="114"/>
      <c r="D5" s="282" t="s">
        <v>183</v>
      </c>
      <c r="E5" s="282"/>
      <c r="F5" s="282"/>
      <c r="G5" s="282"/>
      <c r="H5" s="282"/>
      <c r="I5" s="282"/>
      <c r="J5" s="282"/>
      <c r="K5" s="282"/>
      <c r="L5" s="282"/>
      <c r="M5" s="282"/>
      <c r="N5" s="282"/>
      <c r="O5" s="282"/>
      <c r="P5" s="282"/>
      <c r="Q5" s="282"/>
      <c r="R5" s="282"/>
      <c r="S5" s="282"/>
    </row>
    <row r="6" spans="1:19" ht="15.75" customHeight="1" x14ac:dyDescent="0.2">
      <c r="A6" s="114"/>
      <c r="B6" s="114"/>
      <c r="C6" s="114"/>
      <c r="D6" s="119"/>
      <c r="E6" s="119"/>
      <c r="F6" s="119"/>
      <c r="G6" s="119"/>
      <c r="H6" s="120"/>
      <c r="I6" s="121"/>
      <c r="J6" s="121"/>
      <c r="K6" s="119"/>
      <c r="L6" s="119"/>
      <c r="M6" s="119"/>
      <c r="N6" s="119"/>
      <c r="O6" s="119"/>
      <c r="P6" s="121"/>
      <c r="Q6" s="119"/>
      <c r="R6" s="122"/>
      <c r="S6" s="37"/>
    </row>
    <row r="7" spans="1:19" ht="14.25" customHeight="1" x14ac:dyDescent="0.2">
      <c r="A7" s="280" t="s">
        <v>2</v>
      </c>
      <c r="B7" s="280"/>
      <c r="C7" s="281"/>
      <c r="D7" s="38">
        <v>128136</v>
      </c>
      <c r="E7" s="39"/>
      <c r="F7" s="39">
        <v>116639</v>
      </c>
      <c r="G7" s="39"/>
      <c r="H7" s="39">
        <v>146192</v>
      </c>
      <c r="I7" s="39"/>
      <c r="J7" s="39">
        <v>136150</v>
      </c>
      <c r="K7" s="110"/>
      <c r="L7" s="39">
        <v>248923</v>
      </c>
      <c r="M7" s="39"/>
      <c r="N7" s="39">
        <v>225053</v>
      </c>
      <c r="O7" s="39"/>
      <c r="P7" s="39">
        <v>251427</v>
      </c>
      <c r="Q7" s="39"/>
      <c r="R7" s="39">
        <v>230919</v>
      </c>
      <c r="S7" s="39"/>
    </row>
    <row r="8" spans="1:19" ht="14.25" customHeight="1" x14ac:dyDescent="0.2">
      <c r="B8" s="113" t="s">
        <v>164</v>
      </c>
      <c r="C8" s="123"/>
      <c r="D8" s="31">
        <v>86482</v>
      </c>
      <c r="E8" s="31"/>
      <c r="F8" s="31">
        <v>78176</v>
      </c>
      <c r="G8" s="31"/>
      <c r="H8" s="31">
        <v>99544</v>
      </c>
      <c r="I8" s="31"/>
      <c r="J8" s="129">
        <v>92442</v>
      </c>
      <c r="K8" s="124"/>
      <c r="L8" s="31">
        <v>143195</v>
      </c>
      <c r="M8" s="103"/>
      <c r="N8" s="31">
        <v>128568</v>
      </c>
      <c r="O8" s="31"/>
      <c r="P8" s="129">
        <v>154258</v>
      </c>
      <c r="Q8" s="31"/>
      <c r="R8" s="31">
        <v>141201</v>
      </c>
      <c r="S8" s="24"/>
    </row>
    <row r="9" spans="1:19" ht="12.75" customHeight="1" x14ac:dyDescent="0.2">
      <c r="C9" s="123" t="s">
        <v>124</v>
      </c>
      <c r="D9" s="31">
        <v>78984</v>
      </c>
      <c r="E9" s="31"/>
      <c r="F9" s="31">
        <v>71070</v>
      </c>
      <c r="G9" s="31"/>
      <c r="H9" s="31">
        <v>90729</v>
      </c>
      <c r="I9" s="31"/>
      <c r="J9" s="129">
        <v>83917</v>
      </c>
      <c r="K9" s="124"/>
      <c r="L9" s="103">
        <v>131183</v>
      </c>
      <c r="M9" s="103"/>
      <c r="N9" s="103">
        <v>117126</v>
      </c>
      <c r="O9" s="40"/>
      <c r="P9" s="129">
        <v>140453</v>
      </c>
      <c r="Q9" s="103"/>
      <c r="R9" s="31">
        <v>127895</v>
      </c>
      <c r="S9" s="40"/>
    </row>
    <row r="10" spans="1:19" ht="28.5" customHeight="1" x14ac:dyDescent="0.2">
      <c r="B10" s="284" t="s">
        <v>127</v>
      </c>
      <c r="C10" s="285"/>
      <c r="D10" s="93">
        <v>19088</v>
      </c>
      <c r="E10" s="31"/>
      <c r="F10" s="97">
        <v>17829</v>
      </c>
      <c r="G10" s="31"/>
      <c r="H10" s="125">
        <v>27150</v>
      </c>
      <c r="I10" s="31"/>
      <c r="J10" s="125">
        <v>25433</v>
      </c>
      <c r="K10" s="124"/>
      <c r="L10" s="96">
        <v>43722</v>
      </c>
      <c r="M10" s="103"/>
      <c r="N10" s="97">
        <v>39689</v>
      </c>
      <c r="O10" s="40"/>
      <c r="P10" s="125">
        <v>59343</v>
      </c>
      <c r="Q10" s="103"/>
      <c r="R10" s="125">
        <v>54788</v>
      </c>
      <c r="S10" s="40"/>
    </row>
    <row r="11" spans="1:19" ht="12.75" customHeight="1" x14ac:dyDescent="0.2">
      <c r="B11" s="52" t="s">
        <v>125</v>
      </c>
      <c r="C11" s="126"/>
      <c r="D11" s="125">
        <v>16821</v>
      </c>
      <c r="E11" s="31"/>
      <c r="F11" s="97">
        <v>15858</v>
      </c>
      <c r="G11" s="31"/>
      <c r="H11" s="125">
        <v>16985</v>
      </c>
      <c r="I11" s="31"/>
      <c r="J11" s="125">
        <v>15979</v>
      </c>
      <c r="K11" s="124"/>
      <c r="L11" s="97">
        <v>29710</v>
      </c>
      <c r="M11" s="103"/>
      <c r="N11" s="97">
        <v>27599</v>
      </c>
      <c r="O11" s="40"/>
      <c r="P11" s="125">
        <v>30934</v>
      </c>
      <c r="Q11" s="103"/>
      <c r="R11" s="125">
        <v>28460</v>
      </c>
      <c r="S11" s="40"/>
    </row>
    <row r="12" spans="1:19" ht="14.25" customHeight="1" x14ac:dyDescent="0.2">
      <c r="B12" s="113" t="s">
        <v>165</v>
      </c>
      <c r="C12" s="172"/>
      <c r="D12" s="31">
        <v>5745</v>
      </c>
      <c r="E12" s="31"/>
      <c r="F12" s="31">
        <v>4776</v>
      </c>
      <c r="G12" s="31"/>
      <c r="H12" s="31">
        <v>2513</v>
      </c>
      <c r="I12" s="31"/>
      <c r="J12" s="31">
        <v>2296</v>
      </c>
      <c r="K12" s="124"/>
      <c r="L12" s="40">
        <v>32296</v>
      </c>
      <c r="M12" s="103"/>
      <c r="N12" s="40">
        <v>29197</v>
      </c>
      <c r="O12" s="40"/>
      <c r="P12" s="125">
        <v>6892</v>
      </c>
      <c r="Q12" s="103"/>
      <c r="R12" s="125">
        <v>6470</v>
      </c>
      <c r="S12" s="40"/>
    </row>
    <row r="13" spans="1:19" ht="30.75" customHeight="1" x14ac:dyDescent="0.2">
      <c r="A13" s="114"/>
      <c r="B13" s="114"/>
      <c r="C13" s="114"/>
      <c r="D13" s="283" t="s">
        <v>184</v>
      </c>
      <c r="E13" s="283"/>
      <c r="F13" s="283"/>
      <c r="G13" s="283"/>
      <c r="H13" s="283"/>
      <c r="I13" s="283"/>
      <c r="J13" s="283"/>
      <c r="K13" s="283"/>
      <c r="L13" s="283"/>
      <c r="M13" s="283"/>
      <c r="N13" s="283"/>
      <c r="O13" s="283"/>
      <c r="P13" s="283"/>
      <c r="Q13" s="283"/>
      <c r="R13" s="283"/>
      <c r="S13" s="283"/>
    </row>
    <row r="14" spans="1:19" ht="15.75" customHeight="1" x14ac:dyDescent="0.2">
      <c r="A14" s="114"/>
      <c r="B14" s="114"/>
      <c r="C14" s="114"/>
      <c r="D14" s="272"/>
      <c r="E14" s="272"/>
      <c r="F14" s="272"/>
      <c r="G14" s="272"/>
      <c r="H14" s="272"/>
      <c r="I14" s="272"/>
      <c r="J14" s="272"/>
      <c r="K14" s="272"/>
      <c r="L14" s="272"/>
      <c r="M14" s="272"/>
      <c r="N14" s="272"/>
      <c r="O14" s="272"/>
      <c r="P14" s="272"/>
      <c r="Q14" s="272"/>
      <c r="R14" s="286"/>
      <c r="S14" s="286"/>
    </row>
    <row r="15" spans="1:19" ht="14.25" customHeight="1" x14ac:dyDescent="0.2">
      <c r="A15" s="280" t="s">
        <v>2</v>
      </c>
      <c r="B15" s="280"/>
      <c r="C15" s="281"/>
      <c r="D15" s="38">
        <v>578602</v>
      </c>
      <c r="E15" s="39"/>
      <c r="F15" s="39">
        <v>470978</v>
      </c>
      <c r="G15" s="39"/>
      <c r="H15" s="160">
        <v>678206</v>
      </c>
      <c r="I15" s="160"/>
      <c r="J15" s="160">
        <v>574497</v>
      </c>
      <c r="K15" s="110"/>
      <c r="L15" s="39">
        <v>1048983</v>
      </c>
      <c r="M15" s="39"/>
      <c r="N15" s="39">
        <v>855829</v>
      </c>
      <c r="O15" s="39"/>
      <c r="P15" s="160">
        <v>1210802</v>
      </c>
      <c r="Q15" s="39"/>
      <c r="R15" s="160">
        <v>1021376</v>
      </c>
      <c r="S15" s="39"/>
    </row>
    <row r="16" spans="1:19" ht="14.25" customHeight="1" x14ac:dyDescent="0.2">
      <c r="B16" s="113" t="s">
        <v>164</v>
      </c>
      <c r="C16" s="123"/>
      <c r="D16" s="31">
        <v>437273</v>
      </c>
      <c r="E16" s="31"/>
      <c r="F16" s="31">
        <v>360262</v>
      </c>
      <c r="G16" s="31">
        <v>0</v>
      </c>
      <c r="H16" s="218">
        <v>505748</v>
      </c>
      <c r="I16" s="31"/>
      <c r="J16" s="31">
        <v>436115</v>
      </c>
      <c r="K16" s="124"/>
      <c r="L16" s="31">
        <v>711471</v>
      </c>
      <c r="M16" s="31"/>
      <c r="N16" s="31">
        <v>588911</v>
      </c>
      <c r="O16" s="31"/>
      <c r="P16" s="31">
        <v>813146</v>
      </c>
      <c r="Q16" s="31"/>
      <c r="R16" s="31">
        <v>701427</v>
      </c>
      <c r="S16" s="24"/>
    </row>
    <row r="17" spans="1:19" ht="12.75" customHeight="1" x14ac:dyDescent="0.2">
      <c r="C17" s="123" t="s">
        <v>124</v>
      </c>
      <c r="D17" s="31">
        <v>400880</v>
      </c>
      <c r="E17" s="31"/>
      <c r="F17" s="31">
        <v>328071</v>
      </c>
      <c r="G17" s="31"/>
      <c r="H17" s="31">
        <v>466080</v>
      </c>
      <c r="I17" s="31"/>
      <c r="J17" s="31">
        <v>399742</v>
      </c>
      <c r="K17" s="124"/>
      <c r="L17" s="31">
        <v>649354</v>
      </c>
      <c r="M17" s="31"/>
      <c r="N17" s="31">
        <v>533063</v>
      </c>
      <c r="O17" s="31"/>
      <c r="P17" s="31">
        <v>746391</v>
      </c>
      <c r="Q17" s="31"/>
      <c r="R17" s="31">
        <v>639523</v>
      </c>
      <c r="S17" s="24"/>
    </row>
    <row r="18" spans="1:19" ht="28.5" customHeight="1" x14ac:dyDescent="0.2">
      <c r="B18" s="284" t="s">
        <v>127</v>
      </c>
      <c r="C18" s="285"/>
      <c r="D18" s="125">
        <v>68188</v>
      </c>
      <c r="E18" s="125"/>
      <c r="F18" s="125">
        <v>54659</v>
      </c>
      <c r="G18" s="125"/>
      <c r="H18" s="125" t="s">
        <v>133</v>
      </c>
      <c r="I18" s="125"/>
      <c r="J18" s="125" t="s">
        <v>133</v>
      </c>
      <c r="K18" s="204"/>
      <c r="L18" s="125">
        <v>180688</v>
      </c>
      <c r="M18" s="205"/>
      <c r="N18" s="125">
        <v>142983</v>
      </c>
      <c r="O18" s="97"/>
      <c r="P18" s="125" t="s">
        <v>133</v>
      </c>
      <c r="Q18" s="205"/>
      <c r="R18" s="125" t="s">
        <v>133</v>
      </c>
      <c r="S18" s="40"/>
    </row>
    <row r="19" spans="1:19" ht="12.75" customHeight="1" x14ac:dyDescent="0.2">
      <c r="B19" s="123" t="s">
        <v>125</v>
      </c>
      <c r="C19" s="123"/>
      <c r="D19" s="31">
        <v>64237</v>
      </c>
      <c r="E19" s="31"/>
      <c r="F19" s="31">
        <v>48745</v>
      </c>
      <c r="G19" s="31"/>
      <c r="H19" s="136" t="s">
        <v>133</v>
      </c>
      <c r="I19" s="31"/>
      <c r="J19" s="31" t="s">
        <v>133</v>
      </c>
      <c r="K19" s="124"/>
      <c r="L19" s="31">
        <v>116765</v>
      </c>
      <c r="M19" s="103"/>
      <c r="N19" s="31">
        <v>88187</v>
      </c>
      <c r="O19" s="40"/>
      <c r="P19" s="136" t="s">
        <v>133</v>
      </c>
      <c r="Q19" s="103"/>
      <c r="R19" s="31" t="s">
        <v>133</v>
      </c>
      <c r="S19" s="40"/>
    </row>
    <row r="20" spans="1:19" ht="14.25" customHeight="1" x14ac:dyDescent="0.2">
      <c r="B20" s="114" t="s">
        <v>165</v>
      </c>
      <c r="C20" s="172"/>
      <c r="D20" s="31">
        <v>8904</v>
      </c>
      <c r="E20" s="31"/>
      <c r="F20" s="31">
        <v>7312</v>
      </c>
      <c r="G20" s="31"/>
      <c r="H20" s="31" t="s">
        <v>133</v>
      </c>
      <c r="I20" s="31"/>
      <c r="J20" s="31" t="s">
        <v>133</v>
      </c>
      <c r="K20" s="124"/>
      <c r="L20" s="31">
        <v>40059</v>
      </c>
      <c r="M20" s="103"/>
      <c r="N20" s="31">
        <v>35748</v>
      </c>
      <c r="O20" s="40"/>
      <c r="P20" s="31" t="s">
        <v>133</v>
      </c>
      <c r="Q20" s="103"/>
      <c r="R20" s="31" t="s">
        <v>133</v>
      </c>
      <c r="S20" s="40"/>
    </row>
    <row r="21" spans="1:19" ht="9" customHeight="1" x14ac:dyDescent="0.2">
      <c r="C21" s="127"/>
      <c r="D21" s="128"/>
      <c r="E21" s="128"/>
      <c r="F21" s="128"/>
      <c r="G21" s="128"/>
      <c r="H21" s="128"/>
      <c r="I21" s="128"/>
      <c r="J21" s="128"/>
      <c r="K21" s="128"/>
      <c r="L21" s="128"/>
      <c r="M21" s="129"/>
      <c r="N21" s="128"/>
      <c r="O21" s="40"/>
      <c r="P21" s="128"/>
      <c r="Q21" s="129"/>
      <c r="R21" s="128"/>
      <c r="S21" s="40"/>
    </row>
    <row r="22" spans="1:19" ht="12.75" customHeight="1" x14ac:dyDescent="0.2">
      <c r="B22" s="13" t="s">
        <v>121</v>
      </c>
      <c r="C22" s="279" t="s">
        <v>138</v>
      </c>
      <c r="D22" s="279"/>
      <c r="E22" s="279"/>
      <c r="F22" s="279"/>
      <c r="G22" s="279"/>
      <c r="H22" s="279"/>
      <c r="I22" s="279"/>
      <c r="J22" s="279"/>
      <c r="K22" s="279"/>
      <c r="L22" s="279"/>
      <c r="M22" s="279"/>
      <c r="N22" s="279"/>
      <c r="O22" s="279"/>
      <c r="P22" s="279"/>
      <c r="Q22" s="279"/>
      <c r="R22" s="279"/>
      <c r="S22" s="279"/>
    </row>
    <row r="23" spans="1:19" ht="12.75" customHeight="1" x14ac:dyDescent="0.2">
      <c r="B23" s="165" t="s">
        <v>9</v>
      </c>
      <c r="C23" s="55" t="s">
        <v>139</v>
      </c>
      <c r="D23" s="55"/>
      <c r="E23" s="55"/>
      <c r="F23" s="55"/>
      <c r="G23" s="55"/>
      <c r="H23" s="55"/>
      <c r="I23" s="55"/>
      <c r="J23" s="55"/>
      <c r="K23" s="115"/>
      <c r="L23" s="115"/>
      <c r="M23" s="115"/>
      <c r="N23" s="115"/>
      <c r="O23" s="115"/>
      <c r="P23" s="115"/>
      <c r="Q23" s="115"/>
      <c r="R23" s="115"/>
      <c r="S23" s="95"/>
    </row>
    <row r="24" spans="1:19" ht="12.75" customHeight="1" x14ac:dyDescent="0.2">
      <c r="B24" s="165" t="s">
        <v>120</v>
      </c>
      <c r="C24" s="279" t="s">
        <v>178</v>
      </c>
      <c r="D24" s="279"/>
      <c r="E24" s="279"/>
      <c r="F24" s="279"/>
      <c r="G24" s="279"/>
      <c r="H24" s="279"/>
      <c r="I24" s="279"/>
      <c r="J24" s="279"/>
      <c r="K24" s="279"/>
      <c r="L24" s="279"/>
      <c r="M24" s="279"/>
      <c r="N24" s="279"/>
      <c r="O24" s="279"/>
      <c r="P24" s="279"/>
      <c r="Q24" s="279"/>
      <c r="R24" s="279"/>
      <c r="S24" s="279"/>
    </row>
    <row r="25" spans="1:19" x14ac:dyDescent="0.2">
      <c r="A25" s="291"/>
      <c r="B25" s="291"/>
      <c r="C25" s="279"/>
      <c r="D25" s="279"/>
      <c r="E25" s="279"/>
      <c r="F25" s="279"/>
      <c r="G25" s="279"/>
      <c r="H25" s="279"/>
      <c r="I25" s="279"/>
      <c r="J25" s="279"/>
      <c r="K25" s="279"/>
      <c r="L25" s="279"/>
      <c r="M25" s="279"/>
      <c r="N25" s="279"/>
      <c r="O25" s="279"/>
      <c r="P25" s="279"/>
      <c r="Q25" s="279"/>
      <c r="R25" s="279"/>
      <c r="S25" s="55"/>
    </row>
  </sheetData>
  <mergeCells count="32">
    <mergeCell ref="B18:C18"/>
    <mergeCell ref="A15:C15"/>
    <mergeCell ref="C22:S22"/>
    <mergeCell ref="A25:B25"/>
    <mergeCell ref="C25:R25"/>
    <mergeCell ref="D2:K2"/>
    <mergeCell ref="D4:E4"/>
    <mergeCell ref="F4:G4"/>
    <mergeCell ref="H4:I4"/>
    <mergeCell ref="J4:K4"/>
    <mergeCell ref="D3:G3"/>
    <mergeCell ref="H3:K3"/>
    <mergeCell ref="C24:S24"/>
    <mergeCell ref="A7:C7"/>
    <mergeCell ref="D5:S5"/>
    <mergeCell ref="J14:K14"/>
    <mergeCell ref="D13:S13"/>
    <mergeCell ref="H14:I14"/>
    <mergeCell ref="B10:C10"/>
    <mergeCell ref="R14:S14"/>
    <mergeCell ref="P14:Q14"/>
    <mergeCell ref="F14:G14"/>
    <mergeCell ref="D14:E14"/>
    <mergeCell ref="N14:O14"/>
    <mergeCell ref="L14:M14"/>
    <mergeCell ref="L2:S2"/>
    <mergeCell ref="L3:O3"/>
    <mergeCell ref="P3:S3"/>
    <mergeCell ref="R4:S4"/>
    <mergeCell ref="L4:M4"/>
    <mergeCell ref="N4:O4"/>
    <mergeCell ref="P4:Q4"/>
  </mergeCells>
  <phoneticPr fontId="1" type="noConversion"/>
  <printOptions horizontalCentered="1"/>
  <pageMargins left="0.19685039370078741" right="0.15748031496062992" top="0.78740157480314965" bottom="0.59055118110236227" header="0.51181102362204722" footer="0.51181102362204722"/>
  <pageSetup paperSize="9" scale="8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"/>
  <sheetViews>
    <sheetView showGridLines="0" workbookViewId="0">
      <selection activeCell="S28" sqref="S28"/>
    </sheetView>
  </sheetViews>
  <sheetFormatPr defaultColWidth="9.33203125" defaultRowHeight="12.75" x14ac:dyDescent="0.2"/>
  <cols>
    <col min="1" max="16384" width="9.33203125" style="5"/>
  </cols>
  <sheetData>
    <row r="1" spans="1:20" ht="19.5" customHeight="1" x14ac:dyDescent="0.2">
      <c r="A1" s="292" t="s">
        <v>196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O1" s="292" t="s">
        <v>5</v>
      </c>
      <c r="P1" s="292"/>
      <c r="Q1" s="292"/>
      <c r="S1" s="292" t="s">
        <v>5</v>
      </c>
      <c r="T1" s="292"/>
    </row>
    <row r="2" spans="1:20" x14ac:dyDescent="0.2">
      <c r="O2" s="26" t="s">
        <v>123</v>
      </c>
      <c r="P2" s="26"/>
      <c r="Q2" s="26" t="s">
        <v>131</v>
      </c>
      <c r="S2" s="26" t="s">
        <v>123</v>
      </c>
      <c r="T2" s="26" t="s">
        <v>131</v>
      </c>
    </row>
    <row r="3" spans="1:20" x14ac:dyDescent="0.2">
      <c r="N3" s="5" t="s">
        <v>153</v>
      </c>
      <c r="O3" s="5">
        <f>ROUND(S3/S5*100,1)</f>
        <v>9.6</v>
      </c>
      <c r="P3" s="5" t="s">
        <v>153</v>
      </c>
      <c r="Q3" s="5">
        <f>ROUND(T3/T5*100,1)</f>
        <v>8.1999999999999993</v>
      </c>
      <c r="S3" s="5">
        <v>23870</v>
      </c>
      <c r="T3" s="5">
        <v>20508</v>
      </c>
    </row>
    <row r="4" spans="1:20" x14ac:dyDescent="0.2">
      <c r="N4" s="5" t="s">
        <v>18</v>
      </c>
      <c r="O4" s="5">
        <f>ROUND(S4/S5*100,1)</f>
        <v>90.4</v>
      </c>
      <c r="P4" s="5" t="s">
        <v>18</v>
      </c>
      <c r="Q4" s="5">
        <f>ROUND(T4/T5*100,1)</f>
        <v>91.8</v>
      </c>
      <c r="S4" s="5">
        <v>225053</v>
      </c>
      <c r="T4" s="5">
        <v>230919</v>
      </c>
    </row>
    <row r="5" spans="1:20" x14ac:dyDescent="0.2">
      <c r="O5" s="5">
        <f>SUM(O3:O4)</f>
        <v>100</v>
      </c>
      <c r="Q5" s="5">
        <f>SUM(Q3:Q4)</f>
        <v>100</v>
      </c>
      <c r="S5" s="5">
        <f>SUM(S3:S4)</f>
        <v>248923</v>
      </c>
      <c r="T5" s="5">
        <f>SUM(T3:T4)</f>
        <v>251427</v>
      </c>
    </row>
  </sheetData>
  <mergeCells count="3">
    <mergeCell ref="O1:Q1"/>
    <mergeCell ref="S1:T1"/>
    <mergeCell ref="A1:L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showGridLines="0" workbookViewId="0">
      <selection activeCell="S11" sqref="S11"/>
    </sheetView>
  </sheetViews>
  <sheetFormatPr defaultColWidth="9.33203125" defaultRowHeight="12.75" x14ac:dyDescent="0.2"/>
  <cols>
    <col min="1" max="2" width="2" style="5" customWidth="1"/>
    <col min="3" max="3" width="27.33203125" style="5" customWidth="1"/>
    <col min="4" max="9" width="10.83203125" style="5" customWidth="1"/>
    <col min="10" max="10" width="9.83203125" style="5" customWidth="1"/>
    <col min="11" max="12" width="6.33203125" style="5" customWidth="1"/>
    <col min="13" max="16384" width="9.33203125" style="5"/>
  </cols>
  <sheetData>
    <row r="1" spans="1:12" ht="28.5" customHeight="1" thickBot="1" x14ac:dyDescent="0.25">
      <c r="A1" s="141" t="s">
        <v>160</v>
      </c>
      <c r="B1" s="141"/>
      <c r="C1" s="141"/>
      <c r="D1" s="141"/>
      <c r="E1" s="141"/>
      <c r="F1" s="141"/>
      <c r="G1" s="141"/>
      <c r="H1" s="141"/>
      <c r="I1" s="141"/>
      <c r="J1" s="185"/>
    </row>
    <row r="2" spans="1:12" ht="18.75" customHeight="1" x14ac:dyDescent="0.2">
      <c r="A2" s="2"/>
      <c r="B2" s="2"/>
      <c r="C2" s="184"/>
      <c r="D2" s="293" t="s">
        <v>0</v>
      </c>
      <c r="E2" s="294"/>
      <c r="F2" s="294"/>
      <c r="G2" s="295" t="s">
        <v>1</v>
      </c>
      <c r="H2" s="294"/>
      <c r="I2" s="294"/>
      <c r="J2" s="240" t="s">
        <v>189</v>
      </c>
      <c r="K2" s="2"/>
      <c r="L2" s="2"/>
    </row>
    <row r="3" spans="1:12" ht="38.25" customHeight="1" x14ac:dyDescent="0.2">
      <c r="A3" s="20"/>
      <c r="B3" s="20"/>
      <c r="C3" s="21"/>
      <c r="D3" s="209" t="s">
        <v>186</v>
      </c>
      <c r="E3" s="213" t="s">
        <v>187</v>
      </c>
      <c r="F3" s="212" t="s">
        <v>188</v>
      </c>
      <c r="G3" s="209" t="s">
        <v>186</v>
      </c>
      <c r="H3" s="213" t="s">
        <v>187</v>
      </c>
      <c r="I3" s="212" t="s">
        <v>188</v>
      </c>
      <c r="J3" s="296"/>
      <c r="K3" s="2"/>
      <c r="L3" s="2"/>
    </row>
    <row r="4" spans="1:12" ht="24.75" customHeight="1" x14ac:dyDescent="0.2">
      <c r="A4" s="42" t="s">
        <v>2</v>
      </c>
      <c r="B4" s="26"/>
      <c r="C4" s="27"/>
      <c r="D4" s="223">
        <v>128136</v>
      </c>
      <c r="E4" s="223">
        <v>146192</v>
      </c>
      <c r="F4" s="235">
        <v>114.09127801710683</v>
      </c>
      <c r="G4" s="223">
        <v>248923</v>
      </c>
      <c r="H4" s="223">
        <v>251427</v>
      </c>
      <c r="I4" s="221">
        <v>101.00593356178416</v>
      </c>
      <c r="J4" s="226">
        <v>100</v>
      </c>
    </row>
    <row r="5" spans="1:12" ht="19.5" customHeight="1" x14ac:dyDescent="0.2">
      <c r="B5" s="26" t="s">
        <v>19</v>
      </c>
      <c r="C5" s="27"/>
      <c r="D5" s="225">
        <v>11497</v>
      </c>
      <c r="E5" s="225">
        <v>10042</v>
      </c>
      <c r="F5" s="236">
        <v>87.344524658606588</v>
      </c>
      <c r="G5" s="225">
        <v>23870</v>
      </c>
      <c r="H5" s="225">
        <v>20508</v>
      </c>
      <c r="I5" s="222">
        <v>85.915374947633012</v>
      </c>
      <c r="J5" s="227">
        <v>8.1566418881027101</v>
      </c>
    </row>
    <row r="6" spans="1:12" ht="17.25" customHeight="1" x14ac:dyDescent="0.2">
      <c r="B6" s="26" t="s">
        <v>20</v>
      </c>
      <c r="C6" s="27"/>
      <c r="D6" s="225">
        <v>116639</v>
      </c>
      <c r="E6" s="225">
        <v>136150</v>
      </c>
      <c r="F6" s="236">
        <v>116.7276811358122</v>
      </c>
      <c r="G6" s="225">
        <v>225053</v>
      </c>
      <c r="H6" s="225">
        <v>230919</v>
      </c>
      <c r="I6" s="222">
        <v>102.60649713623013</v>
      </c>
      <c r="J6" s="227">
        <v>91.843358111897288</v>
      </c>
      <c r="K6" s="86"/>
      <c r="L6" s="86"/>
    </row>
    <row r="7" spans="1:12" ht="15" customHeight="1" x14ac:dyDescent="0.2">
      <c r="B7" s="26"/>
      <c r="C7" s="27" t="s">
        <v>21</v>
      </c>
      <c r="D7" s="228">
        <v>2798</v>
      </c>
      <c r="E7" s="228">
        <v>2978</v>
      </c>
      <c r="F7" s="236">
        <v>106.43316654753396</v>
      </c>
      <c r="G7" s="228">
        <v>4687</v>
      </c>
      <c r="H7" s="228">
        <v>4565</v>
      </c>
      <c r="I7" s="222">
        <v>97.397055685939833</v>
      </c>
      <c r="J7" s="227">
        <v>1.8156363477271735</v>
      </c>
    </row>
    <row r="8" spans="1:12" ht="15" customHeight="1" x14ac:dyDescent="0.2">
      <c r="B8" s="26"/>
      <c r="C8" s="27" t="s">
        <v>22</v>
      </c>
      <c r="D8" s="228">
        <v>3158</v>
      </c>
      <c r="E8" s="228">
        <v>3670</v>
      </c>
      <c r="F8" s="236">
        <v>116.21279290690309</v>
      </c>
      <c r="G8" s="228">
        <v>5691</v>
      </c>
      <c r="H8" s="228">
        <v>6230</v>
      </c>
      <c r="I8" s="222">
        <v>109.47109471094711</v>
      </c>
      <c r="J8" s="227">
        <v>2.4778563956933821</v>
      </c>
    </row>
    <row r="9" spans="1:12" ht="15" customHeight="1" x14ac:dyDescent="0.2">
      <c r="B9" s="26"/>
      <c r="C9" s="27" t="s">
        <v>23</v>
      </c>
      <c r="D9" s="228">
        <v>1728</v>
      </c>
      <c r="E9" s="228">
        <v>2345</v>
      </c>
      <c r="F9" s="236">
        <v>135.7060185185185</v>
      </c>
      <c r="G9" s="228">
        <v>3401</v>
      </c>
      <c r="H9" s="228">
        <v>4829</v>
      </c>
      <c r="I9" s="222">
        <v>141.98765069097323</v>
      </c>
      <c r="J9" s="227">
        <v>1.9206370039812748</v>
      </c>
    </row>
    <row r="10" spans="1:12" ht="15" customHeight="1" x14ac:dyDescent="0.2">
      <c r="B10" s="26"/>
      <c r="C10" s="27" t="s">
        <v>24</v>
      </c>
      <c r="D10" s="228">
        <v>3233</v>
      </c>
      <c r="E10" s="228">
        <v>3507</v>
      </c>
      <c r="F10" s="236">
        <v>108.4751005258274</v>
      </c>
      <c r="G10" s="228">
        <v>4427</v>
      </c>
      <c r="H10" s="228">
        <v>4387</v>
      </c>
      <c r="I10" s="222">
        <v>99.096453580302693</v>
      </c>
      <c r="J10" s="227">
        <v>1.7448404507073623</v>
      </c>
    </row>
    <row r="11" spans="1:12" ht="15" customHeight="1" x14ac:dyDescent="0.2">
      <c r="B11" s="26"/>
      <c r="C11" s="27" t="s">
        <v>49</v>
      </c>
      <c r="D11" s="228">
        <v>299</v>
      </c>
      <c r="E11" s="228">
        <v>355</v>
      </c>
      <c r="F11" s="236">
        <v>118.72909698996656</v>
      </c>
      <c r="G11" s="228">
        <v>784</v>
      </c>
      <c r="H11" s="228">
        <v>698</v>
      </c>
      <c r="I11" s="222">
        <v>89.030612244897952</v>
      </c>
      <c r="J11" s="227">
        <v>0.27761537145970799</v>
      </c>
    </row>
    <row r="12" spans="1:12" ht="15" customHeight="1" x14ac:dyDescent="0.2">
      <c r="B12" s="26"/>
      <c r="C12" s="27" t="s">
        <v>25</v>
      </c>
      <c r="D12" s="228">
        <v>1407</v>
      </c>
      <c r="E12" s="228">
        <v>1483</v>
      </c>
      <c r="F12" s="236">
        <v>105.40156361051885</v>
      </c>
      <c r="G12" s="228">
        <v>2327</v>
      </c>
      <c r="H12" s="228">
        <v>2085</v>
      </c>
      <c r="I12" s="222">
        <v>89.600343790287923</v>
      </c>
      <c r="J12" s="227">
        <v>0.82926654655227949</v>
      </c>
    </row>
    <row r="13" spans="1:12" ht="15" customHeight="1" x14ac:dyDescent="0.2">
      <c r="B13" s="26"/>
      <c r="C13" s="27" t="s">
        <v>26</v>
      </c>
      <c r="D13" s="228">
        <v>1615</v>
      </c>
      <c r="E13" s="228">
        <v>1615</v>
      </c>
      <c r="F13" s="236">
        <v>100</v>
      </c>
      <c r="G13" s="228">
        <v>3138</v>
      </c>
      <c r="H13" s="228">
        <v>2833</v>
      </c>
      <c r="I13" s="222">
        <v>90.280433397068194</v>
      </c>
      <c r="J13" s="227">
        <v>1.1267684059389007</v>
      </c>
    </row>
    <row r="14" spans="1:12" ht="15" customHeight="1" x14ac:dyDescent="0.2">
      <c r="B14" s="26"/>
      <c r="C14" s="27" t="s">
        <v>27</v>
      </c>
      <c r="D14" s="228">
        <v>4521</v>
      </c>
      <c r="E14" s="228">
        <v>4706</v>
      </c>
      <c r="F14" s="236">
        <v>104.09201504092016</v>
      </c>
      <c r="G14" s="228">
        <v>10104</v>
      </c>
      <c r="H14" s="228">
        <v>8018</v>
      </c>
      <c r="I14" s="222">
        <v>79.354711005542356</v>
      </c>
      <c r="J14" s="227">
        <v>3.1889972039597971</v>
      </c>
    </row>
    <row r="15" spans="1:12" ht="15" customHeight="1" x14ac:dyDescent="0.2">
      <c r="B15" s="26"/>
      <c r="C15" s="27" t="s">
        <v>54</v>
      </c>
      <c r="D15" s="228">
        <v>1422</v>
      </c>
      <c r="E15" s="228">
        <v>1578</v>
      </c>
      <c r="F15" s="236">
        <v>110.9704641350211</v>
      </c>
      <c r="G15" s="228">
        <v>2252</v>
      </c>
      <c r="H15" s="228">
        <v>2176</v>
      </c>
      <c r="I15" s="222">
        <v>96.625222024866787</v>
      </c>
      <c r="J15" s="227">
        <v>0.8654599545792615</v>
      </c>
    </row>
    <row r="16" spans="1:12" ht="15" customHeight="1" x14ac:dyDescent="0.2">
      <c r="B16" s="26"/>
      <c r="C16" s="27" t="s">
        <v>55</v>
      </c>
      <c r="D16" s="228">
        <v>662</v>
      </c>
      <c r="E16" s="228">
        <v>619</v>
      </c>
      <c r="F16" s="236">
        <v>93.504531722054381</v>
      </c>
      <c r="G16" s="228">
        <v>1600</v>
      </c>
      <c r="H16" s="228">
        <v>1087</v>
      </c>
      <c r="I16" s="222">
        <v>67.9375</v>
      </c>
      <c r="J16" s="227">
        <v>0.43233224753109251</v>
      </c>
    </row>
    <row r="17" spans="1:10" ht="15" customHeight="1" x14ac:dyDescent="0.2">
      <c r="B17" s="26"/>
      <c r="C17" s="27" t="s">
        <v>28</v>
      </c>
      <c r="D17" s="228">
        <v>4670</v>
      </c>
      <c r="E17" s="228">
        <v>4624</v>
      </c>
      <c r="F17" s="236">
        <v>99.014989293361893</v>
      </c>
      <c r="G17" s="228">
        <v>8935</v>
      </c>
      <c r="H17" s="228">
        <v>8449</v>
      </c>
      <c r="I17" s="222">
        <v>94.56071628427533</v>
      </c>
      <c r="J17" s="227">
        <v>3.3604187298897892</v>
      </c>
    </row>
    <row r="18" spans="1:10" ht="15" customHeight="1" x14ac:dyDescent="0.2">
      <c r="B18" s="26"/>
      <c r="C18" s="27" t="s">
        <v>29</v>
      </c>
      <c r="D18" s="228">
        <v>1237</v>
      </c>
      <c r="E18" s="228">
        <v>1202</v>
      </c>
      <c r="F18" s="236">
        <v>97.170573969280511</v>
      </c>
      <c r="G18" s="228">
        <v>3044</v>
      </c>
      <c r="H18" s="228">
        <v>2224</v>
      </c>
      <c r="I18" s="222">
        <v>73.061760840998687</v>
      </c>
      <c r="J18" s="227">
        <v>0.88455098298909818</v>
      </c>
    </row>
    <row r="19" spans="1:10" ht="15" customHeight="1" x14ac:dyDescent="0.2">
      <c r="B19" s="26"/>
      <c r="C19" s="27" t="s">
        <v>30</v>
      </c>
      <c r="D19" s="228">
        <v>921</v>
      </c>
      <c r="E19" s="228">
        <v>850</v>
      </c>
      <c r="F19" s="236">
        <v>92.290988056460364</v>
      </c>
      <c r="G19" s="228">
        <v>1586</v>
      </c>
      <c r="H19" s="228">
        <v>1505</v>
      </c>
      <c r="I19" s="222">
        <v>94.892812105926865</v>
      </c>
      <c r="J19" s="227">
        <v>0.59858328660008675</v>
      </c>
    </row>
    <row r="20" spans="1:10" ht="15" customHeight="1" x14ac:dyDescent="0.2">
      <c r="B20" s="26"/>
      <c r="C20" s="27" t="s">
        <v>31</v>
      </c>
      <c r="D20" s="228">
        <v>3741</v>
      </c>
      <c r="E20" s="228">
        <v>4050</v>
      </c>
      <c r="F20" s="236">
        <v>108.25982357658378</v>
      </c>
      <c r="G20" s="228">
        <v>7590</v>
      </c>
      <c r="H20" s="228">
        <v>6992</v>
      </c>
      <c r="I20" s="222">
        <v>92.121212121212125</v>
      </c>
      <c r="J20" s="227">
        <v>2.780926471699539</v>
      </c>
    </row>
    <row r="21" spans="1:10" ht="15" customHeight="1" x14ac:dyDescent="0.2">
      <c r="B21" s="26"/>
      <c r="C21" s="27" t="s">
        <v>32</v>
      </c>
      <c r="D21" s="228">
        <v>986</v>
      </c>
      <c r="E21" s="228">
        <v>1101</v>
      </c>
      <c r="F21" s="236">
        <v>111.6632860040568</v>
      </c>
      <c r="G21" s="228">
        <v>2389</v>
      </c>
      <c r="H21" s="228">
        <v>2033</v>
      </c>
      <c r="I21" s="222">
        <v>85.098367517789882</v>
      </c>
      <c r="J21" s="227">
        <v>0.80858459910828995</v>
      </c>
    </row>
    <row r="22" spans="1:10" ht="15" customHeight="1" x14ac:dyDescent="0.2">
      <c r="B22" s="26"/>
      <c r="C22" s="27" t="s">
        <v>33</v>
      </c>
      <c r="D22" s="228">
        <v>6842</v>
      </c>
      <c r="E22" s="228">
        <v>7554</v>
      </c>
      <c r="F22" s="236">
        <v>110.40631394329144</v>
      </c>
      <c r="G22" s="228">
        <v>13547</v>
      </c>
      <c r="H22" s="228">
        <v>12910</v>
      </c>
      <c r="I22" s="222">
        <v>95.297851922934967</v>
      </c>
      <c r="J22" s="227">
        <v>5.1346911827289832</v>
      </c>
    </row>
    <row r="23" spans="1:10" ht="15" customHeight="1" x14ac:dyDescent="0.2">
      <c r="B23" s="26"/>
      <c r="C23" s="27" t="s">
        <v>34</v>
      </c>
      <c r="D23" s="228">
        <v>3645</v>
      </c>
      <c r="E23" s="228">
        <v>5246</v>
      </c>
      <c r="F23" s="236">
        <v>143.92318244170096</v>
      </c>
      <c r="G23" s="228">
        <v>6775</v>
      </c>
      <c r="H23" s="228">
        <v>6795</v>
      </c>
      <c r="I23" s="222">
        <v>100.29520295202951</v>
      </c>
      <c r="J23" s="227">
        <v>2.7025737092675013</v>
      </c>
    </row>
    <row r="24" spans="1:10" ht="15" customHeight="1" x14ac:dyDescent="0.2">
      <c r="B24" s="26"/>
      <c r="C24" s="27" t="s">
        <v>56</v>
      </c>
      <c r="D24" s="228">
        <v>1695</v>
      </c>
      <c r="E24" s="228">
        <v>1592</v>
      </c>
      <c r="F24" s="236">
        <v>93.923303834808252</v>
      </c>
      <c r="G24" s="228">
        <v>4739</v>
      </c>
      <c r="H24" s="228">
        <v>2291</v>
      </c>
      <c r="I24" s="222">
        <v>48.343532390799751</v>
      </c>
      <c r="J24" s="227">
        <v>0.91119887681116196</v>
      </c>
    </row>
    <row r="25" spans="1:10" ht="15" customHeight="1" x14ac:dyDescent="0.2">
      <c r="B25" s="26"/>
      <c r="C25" s="27" t="s">
        <v>35</v>
      </c>
      <c r="D25" s="228">
        <v>1838</v>
      </c>
      <c r="E25" s="228">
        <v>2006</v>
      </c>
      <c r="F25" s="236">
        <v>109.14036996735584</v>
      </c>
      <c r="G25" s="228">
        <v>3964</v>
      </c>
      <c r="H25" s="228">
        <v>3352</v>
      </c>
      <c r="I25" s="222">
        <v>84.56104944500504</v>
      </c>
      <c r="J25" s="227">
        <v>1.3331901506202595</v>
      </c>
    </row>
    <row r="26" spans="1:10" ht="15" customHeight="1" x14ac:dyDescent="0.2">
      <c r="B26" s="26"/>
      <c r="C26" s="27" t="s">
        <v>36</v>
      </c>
      <c r="D26" s="229">
        <v>1483</v>
      </c>
      <c r="E26" s="229">
        <v>1623</v>
      </c>
      <c r="F26" s="236">
        <v>109.44032366824005</v>
      </c>
      <c r="G26" s="228">
        <v>4094</v>
      </c>
      <c r="H26" s="228">
        <v>2796</v>
      </c>
      <c r="I26" s="222">
        <v>68.295065950170979</v>
      </c>
      <c r="J26" s="227">
        <v>1.112052404872985</v>
      </c>
    </row>
    <row r="27" spans="1:10" ht="15" customHeight="1" x14ac:dyDescent="0.2">
      <c r="B27" s="26"/>
      <c r="C27" s="27" t="s">
        <v>37</v>
      </c>
      <c r="D27" s="228">
        <v>1042</v>
      </c>
      <c r="E27" s="228">
        <v>995</v>
      </c>
      <c r="F27" s="236">
        <v>95.489443378119006</v>
      </c>
      <c r="G27" s="228">
        <v>1966</v>
      </c>
      <c r="H27" s="228">
        <v>1562</v>
      </c>
      <c r="I27" s="222">
        <v>79.450661241098672</v>
      </c>
      <c r="J27" s="227">
        <v>0.62125388283676775</v>
      </c>
    </row>
    <row r="28" spans="1:10" ht="15" customHeight="1" x14ac:dyDescent="0.2">
      <c r="B28" s="26"/>
      <c r="C28" s="27" t="s">
        <v>38</v>
      </c>
      <c r="D28" s="228">
        <v>1275</v>
      </c>
      <c r="E28" s="228">
        <v>1152</v>
      </c>
      <c r="F28" s="236">
        <v>90.352941176470594</v>
      </c>
      <c r="G28" s="228">
        <v>3571</v>
      </c>
      <c r="H28" s="228">
        <v>2325</v>
      </c>
      <c r="I28" s="222">
        <v>65.107812937552509</v>
      </c>
      <c r="J28" s="227">
        <v>0.92472168860146287</v>
      </c>
    </row>
    <row r="29" spans="1:10" ht="15" customHeight="1" x14ac:dyDescent="0.2">
      <c r="B29" s="26"/>
      <c r="C29" s="27" t="s">
        <v>50</v>
      </c>
      <c r="D29" s="228">
        <v>1845</v>
      </c>
      <c r="E29" s="228">
        <v>1726</v>
      </c>
      <c r="F29" s="236">
        <v>93.550135501355015</v>
      </c>
      <c r="G29" s="228">
        <v>4795</v>
      </c>
      <c r="H29" s="228">
        <v>3349</v>
      </c>
      <c r="I29" s="222">
        <v>69.843587069864441</v>
      </c>
      <c r="J29" s="227">
        <v>1.3319969613446447</v>
      </c>
    </row>
    <row r="30" spans="1:10" ht="15" customHeight="1" x14ac:dyDescent="0.2">
      <c r="A30" s="2"/>
      <c r="B30" s="26"/>
      <c r="C30" s="27" t="s">
        <v>39</v>
      </c>
      <c r="D30" s="228">
        <v>6579</v>
      </c>
      <c r="E30" s="228">
        <v>7126</v>
      </c>
      <c r="F30" s="236">
        <v>108.31433348533213</v>
      </c>
      <c r="G30" s="229">
        <v>11889</v>
      </c>
      <c r="H30" s="229">
        <v>11520</v>
      </c>
      <c r="I30" s="222">
        <v>96.896290688872071</v>
      </c>
      <c r="J30" s="227">
        <v>4.5818468183607965</v>
      </c>
    </row>
    <row r="31" spans="1:10" ht="15" customHeight="1" x14ac:dyDescent="0.2">
      <c r="A31" s="2"/>
      <c r="B31" s="49"/>
      <c r="C31" s="27" t="s">
        <v>40</v>
      </c>
      <c r="D31" s="228">
        <v>2015</v>
      </c>
      <c r="E31" s="228">
        <v>2203</v>
      </c>
      <c r="F31" s="236">
        <v>109.33002481389578</v>
      </c>
      <c r="G31" s="228">
        <v>3516</v>
      </c>
      <c r="H31" s="228">
        <v>3240</v>
      </c>
      <c r="I31" s="222">
        <v>92.150170648464169</v>
      </c>
      <c r="J31" s="227">
        <v>1.288644417663974</v>
      </c>
    </row>
    <row r="32" spans="1:10" ht="15" customHeight="1" x14ac:dyDescent="0.2">
      <c r="B32" s="49"/>
      <c r="C32" s="27" t="s">
        <v>41</v>
      </c>
      <c r="D32" s="228">
        <v>2291</v>
      </c>
      <c r="E32" s="228">
        <v>2603</v>
      </c>
      <c r="F32" s="236">
        <v>113.61850720209516</v>
      </c>
      <c r="G32" s="228">
        <v>4711</v>
      </c>
      <c r="H32" s="228">
        <v>4361</v>
      </c>
      <c r="I32" s="222">
        <v>92.570579494799404</v>
      </c>
      <c r="J32" s="227">
        <v>1.7344994769853677</v>
      </c>
    </row>
    <row r="33" spans="1:10" ht="15" customHeight="1" x14ac:dyDescent="0.2">
      <c r="B33" s="26"/>
      <c r="C33" s="27" t="s">
        <v>42</v>
      </c>
      <c r="D33" s="228">
        <v>2068</v>
      </c>
      <c r="E33" s="228">
        <v>2164</v>
      </c>
      <c r="F33" s="236">
        <v>104.642166344294</v>
      </c>
      <c r="G33" s="228">
        <v>4906</v>
      </c>
      <c r="H33" s="228">
        <v>3077</v>
      </c>
      <c r="I33" s="222">
        <v>62.719119445576844</v>
      </c>
      <c r="J33" s="227">
        <v>1.2238144670222371</v>
      </c>
    </row>
    <row r="34" spans="1:10" ht="15" customHeight="1" x14ac:dyDescent="0.2">
      <c r="B34" s="26"/>
      <c r="C34" s="27" t="s">
        <v>51</v>
      </c>
      <c r="D34" s="228">
        <v>5508</v>
      </c>
      <c r="E34" s="228">
        <v>6335</v>
      </c>
      <c r="F34" s="236">
        <v>115.01452432824981</v>
      </c>
      <c r="G34" s="228">
        <v>12497</v>
      </c>
      <c r="H34" s="228">
        <v>13137</v>
      </c>
      <c r="I34" s="222">
        <v>105.12122909498281</v>
      </c>
      <c r="J34" s="227">
        <v>5.2249758379171691</v>
      </c>
    </row>
    <row r="35" spans="1:10" ht="15" customHeight="1" x14ac:dyDescent="0.2">
      <c r="B35" s="26"/>
      <c r="C35" s="27" t="s">
        <v>60</v>
      </c>
      <c r="D35" s="228">
        <v>982</v>
      </c>
      <c r="E35" s="228">
        <v>983</v>
      </c>
      <c r="F35" s="236">
        <v>100.10183299389001</v>
      </c>
      <c r="G35" s="228">
        <v>2143</v>
      </c>
      <c r="H35" s="228">
        <v>1479</v>
      </c>
      <c r="I35" s="222">
        <v>69.015398973401773</v>
      </c>
      <c r="J35" s="227">
        <v>0.58824231287809181</v>
      </c>
    </row>
    <row r="36" spans="1:10" ht="15" customHeight="1" x14ac:dyDescent="0.2">
      <c r="B36" s="26"/>
      <c r="C36" s="27" t="s">
        <v>43</v>
      </c>
      <c r="D36" s="228">
        <v>3301</v>
      </c>
      <c r="E36" s="228">
        <v>3607</v>
      </c>
      <c r="F36" s="236">
        <v>109.26991820660406</v>
      </c>
      <c r="G36" s="228">
        <v>8468</v>
      </c>
      <c r="H36" s="228">
        <v>6023</v>
      </c>
      <c r="I36" s="222">
        <v>71.126594237128018</v>
      </c>
      <c r="J36" s="227">
        <v>2.3955263356759615</v>
      </c>
    </row>
    <row r="37" spans="1:10" ht="18.75" customHeight="1" x14ac:dyDescent="0.2">
      <c r="B37" s="26"/>
      <c r="C37" s="27" t="s">
        <v>44</v>
      </c>
      <c r="D37" s="228">
        <v>3323</v>
      </c>
      <c r="E37" s="228">
        <v>4374</v>
      </c>
      <c r="F37" s="236">
        <v>131.62804694553114</v>
      </c>
      <c r="G37" s="229">
        <v>6759</v>
      </c>
      <c r="H37" s="229">
        <v>8893</v>
      </c>
      <c r="I37" s="222">
        <v>131.57271785767125</v>
      </c>
      <c r="J37" s="227">
        <v>3.5370107426807782</v>
      </c>
    </row>
    <row r="38" spans="1:10" ht="15" customHeight="1" x14ac:dyDescent="0.2">
      <c r="B38" s="26"/>
      <c r="C38" s="27" t="s">
        <v>45</v>
      </c>
      <c r="D38" s="228">
        <v>2058</v>
      </c>
      <c r="E38" s="228">
        <v>2899</v>
      </c>
      <c r="F38" s="236">
        <v>140.86491739552963</v>
      </c>
      <c r="G38" s="229">
        <v>2910</v>
      </c>
      <c r="H38" s="229">
        <v>4108</v>
      </c>
      <c r="I38" s="222">
        <v>141.1683848797251</v>
      </c>
      <c r="J38" s="227">
        <v>1.6338738480751867</v>
      </c>
    </row>
    <row r="39" spans="1:10" ht="15" customHeight="1" x14ac:dyDescent="0.2">
      <c r="B39" s="26"/>
      <c r="C39" s="27" t="s">
        <v>57</v>
      </c>
      <c r="D39" s="228">
        <v>2680</v>
      </c>
      <c r="E39" s="228">
        <v>3216</v>
      </c>
      <c r="F39" s="236">
        <v>120</v>
      </c>
      <c r="G39" s="229">
        <v>5769</v>
      </c>
      <c r="H39" s="229">
        <v>6045</v>
      </c>
      <c r="I39" s="222">
        <v>104.78419136765471</v>
      </c>
      <c r="J39" s="227">
        <v>2.4042763903638034</v>
      </c>
    </row>
    <row r="40" spans="1:10" ht="15" customHeight="1" x14ac:dyDescent="0.2">
      <c r="B40" s="26"/>
      <c r="C40" s="27" t="s">
        <v>58</v>
      </c>
      <c r="D40" s="228">
        <v>3357</v>
      </c>
      <c r="E40" s="228">
        <v>4601</v>
      </c>
      <c r="F40" s="236">
        <v>137.05689603812928</v>
      </c>
      <c r="G40" s="229">
        <v>4852</v>
      </c>
      <c r="H40" s="229">
        <v>6238</v>
      </c>
      <c r="I40" s="222">
        <v>128.56553998351194</v>
      </c>
      <c r="J40" s="227">
        <v>2.4810382337616881</v>
      </c>
    </row>
    <row r="41" spans="1:10" ht="15" customHeight="1" x14ac:dyDescent="0.2">
      <c r="B41" s="26"/>
      <c r="C41" s="27" t="s">
        <v>59</v>
      </c>
      <c r="D41" s="228">
        <v>10742</v>
      </c>
      <c r="E41" s="228">
        <v>11501</v>
      </c>
      <c r="F41" s="236">
        <v>107.06572332898901</v>
      </c>
      <c r="G41" s="229">
        <v>12880</v>
      </c>
      <c r="H41" s="229">
        <v>14192</v>
      </c>
      <c r="I41" s="222">
        <v>110.18633540372672</v>
      </c>
      <c r="J41" s="227">
        <v>5.6445807331750375</v>
      </c>
    </row>
    <row r="42" spans="1:10" ht="15" customHeight="1" x14ac:dyDescent="0.2">
      <c r="B42" s="26"/>
      <c r="C42" s="27" t="s">
        <v>46</v>
      </c>
      <c r="D42" s="228">
        <v>2591</v>
      </c>
      <c r="E42" s="228">
        <v>3306</v>
      </c>
      <c r="F42" s="236">
        <v>127.59552296410652</v>
      </c>
      <c r="G42" s="229">
        <v>5499</v>
      </c>
      <c r="H42" s="229">
        <v>6279</v>
      </c>
      <c r="I42" s="222">
        <v>114.18439716312056</v>
      </c>
      <c r="J42" s="227">
        <v>2.4973451538617573</v>
      </c>
    </row>
    <row r="43" spans="1:10" ht="15" customHeight="1" x14ac:dyDescent="0.2">
      <c r="B43" s="26"/>
      <c r="C43" s="27" t="s">
        <v>47</v>
      </c>
      <c r="D43" s="228">
        <v>6520</v>
      </c>
      <c r="E43" s="228">
        <v>8776</v>
      </c>
      <c r="F43" s="236">
        <v>134.60122699386503</v>
      </c>
      <c r="G43" s="229">
        <v>12627</v>
      </c>
      <c r="H43" s="229">
        <v>17441</v>
      </c>
      <c r="I43" s="222">
        <v>138.12465352023443</v>
      </c>
      <c r="J43" s="227">
        <v>6.9368047186658552</v>
      </c>
    </row>
    <row r="44" spans="1:10" ht="15" customHeight="1" x14ac:dyDescent="0.2">
      <c r="A44" s="2"/>
      <c r="B44" s="26"/>
      <c r="C44" s="27" t="s">
        <v>48</v>
      </c>
      <c r="D44" s="228">
        <v>10561</v>
      </c>
      <c r="E44" s="228">
        <v>15879</v>
      </c>
      <c r="F44" s="236">
        <v>150.35508001136256</v>
      </c>
      <c r="G44" s="228">
        <v>20221</v>
      </c>
      <c r="H44" s="228">
        <v>31395</v>
      </c>
      <c r="I44" s="222">
        <v>155.25938380891154</v>
      </c>
      <c r="J44" s="227">
        <v>12.486725769308785</v>
      </c>
    </row>
    <row r="45" spans="1:10" x14ac:dyDescent="0.2">
      <c r="J45" s="86"/>
    </row>
  </sheetData>
  <mergeCells count="3">
    <mergeCell ref="D2:F2"/>
    <mergeCell ref="G2:I2"/>
    <mergeCell ref="J2:J3"/>
  </mergeCells>
  <phoneticPr fontId="1" type="noConversion"/>
  <printOptions horizontalCentered="1"/>
  <pageMargins left="0.59055118110236227" right="0.59055118110236227" top="0.78740157480314965" bottom="0.59055118110236227" header="0.51181102362204722" footer="0.51181102362204722"/>
  <pageSetup paperSize="9" scale="90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showGridLines="0" workbookViewId="0">
      <selection activeCell="AF6" sqref="AF6"/>
    </sheetView>
  </sheetViews>
  <sheetFormatPr defaultColWidth="9.33203125" defaultRowHeight="12.75" x14ac:dyDescent="0.2"/>
  <cols>
    <col min="1" max="2" width="2" style="5" customWidth="1"/>
    <col min="3" max="3" width="27.33203125" style="5" customWidth="1"/>
    <col min="4" max="5" width="11.83203125" style="5" customWidth="1"/>
    <col min="6" max="6" width="12.5" style="5" customWidth="1"/>
    <col min="7" max="8" width="11.83203125" style="5" customWidth="1"/>
    <col min="9" max="9" width="12.33203125" style="5" customWidth="1"/>
    <col min="10" max="10" width="2.83203125" style="5" customWidth="1"/>
    <col min="11" max="11" width="8" style="5" hidden="1" customWidth="1"/>
    <col min="12" max="12" width="7.5" style="5" hidden="1" customWidth="1"/>
    <col min="13" max="13" width="6.83203125" style="5" hidden="1" customWidth="1"/>
    <col min="14" max="14" width="2.83203125" style="5" hidden="1" customWidth="1"/>
    <col min="15" max="15" width="22" style="5" hidden="1" customWidth="1"/>
    <col min="16" max="16" width="6.83203125" style="5" hidden="1" customWidth="1"/>
    <col min="17" max="17" width="7.1640625" style="5" hidden="1" customWidth="1"/>
    <col min="18" max="18" width="4.33203125" style="5" customWidth="1"/>
    <col min="19" max="19" width="1.83203125" style="5" customWidth="1"/>
    <col min="20" max="20" width="2.83203125" style="5" customWidth="1"/>
    <col min="21" max="21" width="2.5" style="5" customWidth="1"/>
    <col min="22" max="16384" width="9.33203125" style="5"/>
  </cols>
  <sheetData>
    <row r="1" spans="1:18" ht="28.5" customHeight="1" thickBot="1" x14ac:dyDescent="0.25">
      <c r="A1" s="156" t="s">
        <v>161</v>
      </c>
      <c r="B1" s="154"/>
      <c r="C1" s="154"/>
      <c r="D1" s="154"/>
      <c r="E1" s="154"/>
      <c r="F1" s="154"/>
      <c r="G1" s="154"/>
      <c r="H1" s="154"/>
      <c r="I1" s="154"/>
    </row>
    <row r="2" spans="1:18" ht="18.75" customHeight="1" x14ac:dyDescent="0.2">
      <c r="A2" s="36"/>
      <c r="B2" s="36"/>
      <c r="C2" s="186"/>
      <c r="D2" s="297" t="s">
        <v>0</v>
      </c>
      <c r="E2" s="298"/>
      <c r="F2" s="298"/>
      <c r="G2" s="299" t="s">
        <v>1</v>
      </c>
      <c r="H2" s="298"/>
      <c r="I2" s="298"/>
      <c r="J2" s="2"/>
    </row>
    <row r="3" spans="1:18" ht="38.25" customHeight="1" x14ac:dyDescent="0.2">
      <c r="A3" s="20"/>
      <c r="B3" s="20"/>
      <c r="C3" s="21"/>
      <c r="D3" s="210" t="s">
        <v>190</v>
      </c>
      <c r="E3" s="208" t="s">
        <v>191</v>
      </c>
      <c r="F3" s="211" t="s">
        <v>192</v>
      </c>
      <c r="G3" s="210" t="s">
        <v>190</v>
      </c>
      <c r="H3" s="208" t="s">
        <v>191</v>
      </c>
      <c r="I3" s="207" t="s">
        <v>192</v>
      </c>
      <c r="J3" s="2"/>
    </row>
    <row r="4" spans="1:18" ht="24.75" customHeight="1" x14ac:dyDescent="0.2">
      <c r="A4" s="42" t="s">
        <v>2</v>
      </c>
      <c r="B4" s="26"/>
      <c r="C4" s="27"/>
      <c r="D4" s="223">
        <v>578602</v>
      </c>
      <c r="E4" s="223">
        <v>678206</v>
      </c>
      <c r="F4" s="232">
        <v>117.21459656205819</v>
      </c>
      <c r="G4" s="223">
        <v>1048983</v>
      </c>
      <c r="H4" s="223">
        <v>1210802</v>
      </c>
      <c r="I4" s="230">
        <v>115.4262747823368</v>
      </c>
      <c r="K4" s="75"/>
      <c r="L4" s="75" t="s">
        <v>61</v>
      </c>
      <c r="M4" s="75" t="s">
        <v>62</v>
      </c>
      <c r="N4" s="75"/>
      <c r="O4" s="75"/>
      <c r="P4" s="75" t="s">
        <v>61</v>
      </c>
      <c r="Q4" s="75" t="s">
        <v>62</v>
      </c>
      <c r="R4" s="75"/>
    </row>
    <row r="5" spans="1:18" ht="19.5" customHeight="1" x14ac:dyDescent="0.2">
      <c r="B5" s="26" t="s">
        <v>19</v>
      </c>
      <c r="C5" s="27"/>
      <c r="D5" s="224">
        <v>107624</v>
      </c>
      <c r="E5" s="224">
        <v>103709</v>
      </c>
      <c r="F5" s="233">
        <v>96.362335538541586</v>
      </c>
      <c r="G5" s="224">
        <v>193154</v>
      </c>
      <c r="H5" s="224">
        <v>189426</v>
      </c>
      <c r="I5" s="231">
        <v>98.069933835178148</v>
      </c>
      <c r="K5" s="76" t="s">
        <v>43</v>
      </c>
      <c r="L5" s="77">
        <f>SUM(L6:L18)</f>
        <v>0</v>
      </c>
      <c r="M5" s="77">
        <f>SUM(M6:M18)</f>
        <v>0</v>
      </c>
      <c r="N5" s="75"/>
      <c r="O5" s="76" t="s">
        <v>48</v>
      </c>
      <c r="P5" s="77">
        <f>SUM(P6:P30)</f>
        <v>0</v>
      </c>
      <c r="Q5" s="77">
        <f>SUM(Q6:Q30)</f>
        <v>0</v>
      </c>
      <c r="R5" s="75"/>
    </row>
    <row r="6" spans="1:18" ht="17.25" customHeight="1" x14ac:dyDescent="0.2">
      <c r="B6" s="26" t="s">
        <v>20</v>
      </c>
      <c r="C6" s="27"/>
      <c r="D6" s="225">
        <v>470978</v>
      </c>
      <c r="E6" s="225">
        <v>574497</v>
      </c>
      <c r="F6" s="233">
        <v>121.97958291045441</v>
      </c>
      <c r="G6" s="225">
        <v>855829</v>
      </c>
      <c r="H6" s="225">
        <v>1021376</v>
      </c>
      <c r="I6" s="231">
        <v>119.3434669776322</v>
      </c>
      <c r="K6" s="75" t="s">
        <v>91</v>
      </c>
      <c r="L6" s="75"/>
      <c r="M6" s="75"/>
      <c r="N6" s="75"/>
      <c r="O6" s="75" t="s">
        <v>106</v>
      </c>
      <c r="P6" s="75"/>
      <c r="Q6" s="75"/>
      <c r="R6" s="75"/>
    </row>
    <row r="7" spans="1:18" ht="15" customHeight="1" x14ac:dyDescent="0.2">
      <c r="B7" s="26"/>
      <c r="C7" s="27" t="s">
        <v>21</v>
      </c>
      <c r="D7" s="224">
        <v>14315</v>
      </c>
      <c r="E7" s="225">
        <v>16978</v>
      </c>
      <c r="F7" s="233">
        <v>118.6028641285365</v>
      </c>
      <c r="G7" s="224">
        <v>23640</v>
      </c>
      <c r="H7" s="225">
        <v>29311</v>
      </c>
      <c r="I7" s="231">
        <v>123.98900169204738</v>
      </c>
      <c r="K7" s="75" t="s">
        <v>63</v>
      </c>
      <c r="L7" s="75"/>
      <c r="M7" s="75"/>
      <c r="N7" s="75"/>
      <c r="O7" s="75" t="s">
        <v>92</v>
      </c>
      <c r="P7" s="75"/>
      <c r="Q7" s="75"/>
      <c r="R7" s="75"/>
    </row>
    <row r="8" spans="1:18" ht="15" customHeight="1" x14ac:dyDescent="0.2">
      <c r="B8" s="26"/>
      <c r="C8" s="27" t="s">
        <v>22</v>
      </c>
      <c r="D8" s="224">
        <v>6990</v>
      </c>
      <c r="E8" s="225">
        <v>8152</v>
      </c>
      <c r="F8" s="233">
        <v>116.62374821173105</v>
      </c>
      <c r="G8" s="224">
        <v>13035</v>
      </c>
      <c r="H8" s="225">
        <v>15269</v>
      </c>
      <c r="I8" s="231">
        <v>117.13847334100498</v>
      </c>
      <c r="K8" s="75" t="s">
        <v>64</v>
      </c>
      <c r="L8" s="75"/>
      <c r="M8" s="75"/>
      <c r="N8" s="75"/>
      <c r="O8" s="75" t="s">
        <v>93</v>
      </c>
      <c r="P8" s="75"/>
      <c r="Q8" s="75"/>
      <c r="R8" s="75"/>
    </row>
    <row r="9" spans="1:18" ht="15" customHeight="1" x14ac:dyDescent="0.2">
      <c r="B9" s="26"/>
      <c r="C9" s="27" t="s">
        <v>23</v>
      </c>
      <c r="D9" s="224">
        <v>17162</v>
      </c>
      <c r="E9" s="225">
        <v>20360</v>
      </c>
      <c r="F9" s="233">
        <v>118.63419181913531</v>
      </c>
      <c r="G9" s="224">
        <v>29285</v>
      </c>
      <c r="H9" s="225">
        <v>37473</v>
      </c>
      <c r="I9" s="231">
        <v>127.95970633430083</v>
      </c>
      <c r="K9" s="75" t="s">
        <v>65</v>
      </c>
      <c r="L9" s="75"/>
      <c r="M9" s="75"/>
      <c r="N9" s="75"/>
      <c r="O9" s="75" t="s">
        <v>107</v>
      </c>
      <c r="P9" s="75"/>
      <c r="Q9" s="75"/>
      <c r="R9" s="75"/>
    </row>
    <row r="10" spans="1:18" ht="15" customHeight="1" x14ac:dyDescent="0.2">
      <c r="B10" s="26"/>
      <c r="C10" s="27" t="s">
        <v>24</v>
      </c>
      <c r="D10" s="224">
        <v>19177</v>
      </c>
      <c r="E10" s="225">
        <v>19732</v>
      </c>
      <c r="F10" s="233">
        <v>102.894091880899</v>
      </c>
      <c r="G10" s="224">
        <v>25286</v>
      </c>
      <c r="H10" s="225">
        <v>26327</v>
      </c>
      <c r="I10" s="231">
        <v>104.11690263386855</v>
      </c>
      <c r="K10" s="75" t="s">
        <v>66</v>
      </c>
      <c r="L10" s="75"/>
      <c r="M10" s="75"/>
      <c r="N10" s="75"/>
      <c r="O10" s="75" t="s">
        <v>72</v>
      </c>
      <c r="P10" s="75"/>
      <c r="Q10" s="75"/>
      <c r="R10" s="75"/>
    </row>
    <row r="11" spans="1:18" ht="15" customHeight="1" x14ac:dyDescent="0.2">
      <c r="B11" s="26"/>
      <c r="C11" s="27" t="s">
        <v>49</v>
      </c>
      <c r="D11" s="224">
        <v>2761</v>
      </c>
      <c r="E11" s="225">
        <v>2954</v>
      </c>
      <c r="F11" s="233">
        <v>106.99022093444404</v>
      </c>
      <c r="G11" s="224">
        <v>5610</v>
      </c>
      <c r="H11" s="225">
        <v>6114</v>
      </c>
      <c r="I11" s="231">
        <v>108.98395721925134</v>
      </c>
      <c r="K11" s="75" t="s">
        <v>67</v>
      </c>
      <c r="L11" s="75"/>
      <c r="M11" s="75"/>
      <c r="N11" s="75"/>
      <c r="O11" s="75" t="s">
        <v>94</v>
      </c>
      <c r="P11" s="75"/>
      <c r="Q11" s="75"/>
      <c r="R11" s="75"/>
    </row>
    <row r="12" spans="1:18" ht="15" customHeight="1" x14ac:dyDescent="0.2">
      <c r="B12" s="26"/>
      <c r="C12" s="27" t="s">
        <v>25</v>
      </c>
      <c r="D12" s="224">
        <v>5545</v>
      </c>
      <c r="E12" s="225">
        <v>6079</v>
      </c>
      <c r="F12" s="233">
        <v>109.63029756537421</v>
      </c>
      <c r="G12" s="224">
        <v>9664</v>
      </c>
      <c r="H12" s="225">
        <v>10261</v>
      </c>
      <c r="I12" s="231">
        <v>106.17756622516556</v>
      </c>
      <c r="K12" s="75" t="s">
        <v>112</v>
      </c>
      <c r="L12" s="75"/>
      <c r="M12" s="75"/>
      <c r="N12" s="75"/>
      <c r="O12" s="75" t="s">
        <v>73</v>
      </c>
      <c r="P12" s="75"/>
      <c r="Q12" s="75"/>
      <c r="R12" s="75"/>
    </row>
    <row r="13" spans="1:18" ht="15" customHeight="1" x14ac:dyDescent="0.2">
      <c r="B13" s="26"/>
      <c r="C13" s="27" t="s">
        <v>26</v>
      </c>
      <c r="D13" s="224">
        <v>3475</v>
      </c>
      <c r="E13" s="225">
        <v>3577</v>
      </c>
      <c r="F13" s="233">
        <v>102.93525179856115</v>
      </c>
      <c r="G13" s="224">
        <v>7116</v>
      </c>
      <c r="H13" s="225">
        <v>7530</v>
      </c>
      <c r="I13" s="231">
        <v>105.81787521079258</v>
      </c>
      <c r="K13" s="75" t="s">
        <v>68</v>
      </c>
      <c r="L13" s="75"/>
      <c r="M13" s="75"/>
      <c r="N13" s="75"/>
      <c r="O13" s="75" t="s">
        <v>95</v>
      </c>
      <c r="P13" s="75"/>
      <c r="Q13" s="75"/>
      <c r="R13" s="75"/>
    </row>
    <row r="14" spans="1:18" ht="15" customHeight="1" x14ac:dyDescent="0.2">
      <c r="B14" s="26"/>
      <c r="C14" s="27" t="s">
        <v>27</v>
      </c>
      <c r="D14" s="224">
        <v>13992</v>
      </c>
      <c r="E14" s="225">
        <v>14407</v>
      </c>
      <c r="F14" s="233">
        <v>102.96598056032018</v>
      </c>
      <c r="G14" s="224">
        <v>28133</v>
      </c>
      <c r="H14" s="225">
        <v>28644</v>
      </c>
      <c r="I14" s="231">
        <v>101.81637223189848</v>
      </c>
      <c r="K14" s="75" t="s">
        <v>113</v>
      </c>
      <c r="L14" s="75"/>
      <c r="M14" s="75"/>
      <c r="N14" s="75"/>
      <c r="O14" s="75" t="s">
        <v>96</v>
      </c>
      <c r="P14" s="75"/>
      <c r="Q14" s="75"/>
      <c r="R14" s="75"/>
    </row>
    <row r="15" spans="1:18" ht="15" customHeight="1" x14ac:dyDescent="0.2">
      <c r="B15" s="26"/>
      <c r="C15" s="27" t="s">
        <v>54</v>
      </c>
      <c r="D15" s="224">
        <v>4904</v>
      </c>
      <c r="E15" s="225">
        <v>5301</v>
      </c>
      <c r="F15" s="233">
        <v>108.09543230016314</v>
      </c>
      <c r="G15" s="224">
        <v>8116</v>
      </c>
      <c r="H15" s="225">
        <v>8811</v>
      </c>
      <c r="I15" s="231">
        <v>108.56333169048793</v>
      </c>
      <c r="K15" s="75" t="s">
        <v>69</v>
      </c>
      <c r="L15" s="75"/>
      <c r="M15" s="75"/>
      <c r="N15" s="75"/>
      <c r="O15" s="75" t="s">
        <v>74</v>
      </c>
      <c r="P15" s="75"/>
      <c r="Q15" s="75"/>
      <c r="R15" s="75"/>
    </row>
    <row r="16" spans="1:18" ht="15" customHeight="1" x14ac:dyDescent="0.2">
      <c r="B16" s="26"/>
      <c r="C16" s="27" t="s">
        <v>55</v>
      </c>
      <c r="D16" s="224">
        <v>1681</v>
      </c>
      <c r="E16" s="225">
        <v>2159</v>
      </c>
      <c r="F16" s="233">
        <v>128.43545508625817</v>
      </c>
      <c r="G16" s="224">
        <v>3846</v>
      </c>
      <c r="H16" s="225">
        <v>5000</v>
      </c>
      <c r="I16" s="231">
        <v>130.00520020800832</v>
      </c>
      <c r="K16" s="75" t="s">
        <v>70</v>
      </c>
      <c r="L16" s="75"/>
      <c r="M16" s="75"/>
      <c r="N16" s="75"/>
      <c r="O16" s="75" t="s">
        <v>114</v>
      </c>
      <c r="P16" s="75"/>
      <c r="Q16" s="75"/>
      <c r="R16" s="75"/>
    </row>
    <row r="17" spans="1:18" ht="15" customHeight="1" x14ac:dyDescent="0.2">
      <c r="B17" s="26"/>
      <c r="C17" s="27" t="s">
        <v>28</v>
      </c>
      <c r="D17" s="224">
        <v>25871</v>
      </c>
      <c r="E17" s="225">
        <v>29414</v>
      </c>
      <c r="F17" s="233">
        <v>113.69487070464999</v>
      </c>
      <c r="G17" s="224">
        <v>52029</v>
      </c>
      <c r="H17" s="225">
        <v>58504</v>
      </c>
      <c r="I17" s="231">
        <v>112.44498260585442</v>
      </c>
      <c r="K17" s="75" t="s">
        <v>71</v>
      </c>
      <c r="L17" s="75"/>
      <c r="M17" s="75"/>
      <c r="N17" s="75"/>
      <c r="O17" s="75" t="s">
        <v>97</v>
      </c>
      <c r="P17" s="75"/>
      <c r="Q17" s="75"/>
      <c r="R17" s="75"/>
    </row>
    <row r="18" spans="1:18" ht="15" customHeight="1" x14ac:dyDescent="0.2">
      <c r="B18" s="26"/>
      <c r="C18" s="27" t="s">
        <v>29</v>
      </c>
      <c r="D18" s="224">
        <v>6931</v>
      </c>
      <c r="E18" s="225">
        <v>9167</v>
      </c>
      <c r="F18" s="233">
        <v>132.26085701918916</v>
      </c>
      <c r="G18" s="224">
        <v>12813</v>
      </c>
      <c r="H18" s="225">
        <v>17497</v>
      </c>
      <c r="I18" s="231">
        <v>136.55662218059783</v>
      </c>
      <c r="K18" s="78" t="s">
        <v>105</v>
      </c>
      <c r="L18" s="75"/>
      <c r="M18" s="75"/>
      <c r="N18" s="75"/>
      <c r="O18" s="75" t="s">
        <v>98</v>
      </c>
      <c r="P18" s="75"/>
      <c r="Q18" s="75"/>
      <c r="R18" s="75"/>
    </row>
    <row r="19" spans="1:18" ht="15" customHeight="1" x14ac:dyDescent="0.2">
      <c r="B19" s="26"/>
      <c r="C19" s="27" t="s">
        <v>30</v>
      </c>
      <c r="D19" s="224">
        <v>4706</v>
      </c>
      <c r="E19" s="225">
        <v>5974</v>
      </c>
      <c r="F19" s="233">
        <v>126.94432639184021</v>
      </c>
      <c r="G19" s="224">
        <v>8725</v>
      </c>
      <c r="H19" s="225">
        <v>11816</v>
      </c>
      <c r="I19" s="231">
        <v>135.42693409742122</v>
      </c>
      <c r="K19" s="75"/>
      <c r="L19" s="75"/>
      <c r="M19" s="75"/>
      <c r="N19" s="75"/>
      <c r="O19" s="75" t="s">
        <v>99</v>
      </c>
      <c r="P19" s="75"/>
      <c r="Q19" s="75"/>
      <c r="R19" s="75"/>
    </row>
    <row r="20" spans="1:18" ht="15" customHeight="1" x14ac:dyDescent="0.2">
      <c r="B20" s="26"/>
      <c r="C20" s="27" t="s">
        <v>31</v>
      </c>
      <c r="D20" s="224">
        <v>9663</v>
      </c>
      <c r="E20" s="225">
        <v>11081</v>
      </c>
      <c r="F20" s="233">
        <v>114.67453171892788</v>
      </c>
      <c r="G20" s="224">
        <v>18804</v>
      </c>
      <c r="H20" s="225">
        <v>21413</v>
      </c>
      <c r="I20" s="231">
        <v>113.87470750904063</v>
      </c>
      <c r="K20" s="75"/>
      <c r="L20" s="75"/>
      <c r="M20" s="75"/>
      <c r="N20" s="75"/>
      <c r="O20" s="75" t="s">
        <v>104</v>
      </c>
      <c r="P20" s="75"/>
      <c r="Q20" s="75"/>
      <c r="R20" s="75"/>
    </row>
    <row r="21" spans="1:18" ht="15" customHeight="1" x14ac:dyDescent="0.2">
      <c r="B21" s="26"/>
      <c r="C21" s="27" t="s">
        <v>32</v>
      </c>
      <c r="D21" s="224">
        <v>2141</v>
      </c>
      <c r="E21" s="225">
        <v>2760</v>
      </c>
      <c r="F21" s="233">
        <v>128.91172349369452</v>
      </c>
      <c r="G21" s="224">
        <v>4710</v>
      </c>
      <c r="H21" s="225">
        <v>6714</v>
      </c>
      <c r="I21" s="231">
        <v>142.54777070063693</v>
      </c>
      <c r="K21" s="75"/>
      <c r="L21" s="75"/>
      <c r="M21" s="75"/>
      <c r="N21" s="75"/>
      <c r="O21" s="75" t="s">
        <v>100</v>
      </c>
      <c r="P21" s="75"/>
      <c r="Q21" s="75"/>
      <c r="R21" s="75"/>
    </row>
    <row r="22" spans="1:18" ht="15" customHeight="1" x14ac:dyDescent="0.2">
      <c r="B22" s="26"/>
      <c r="C22" s="27" t="s">
        <v>33</v>
      </c>
      <c r="D22" s="224">
        <v>28906</v>
      </c>
      <c r="E22" s="225">
        <v>33404</v>
      </c>
      <c r="F22" s="233">
        <v>115.56078322839549</v>
      </c>
      <c r="G22" s="224">
        <v>56515</v>
      </c>
      <c r="H22" s="225">
        <v>63267</v>
      </c>
      <c r="I22" s="231">
        <v>111.94727063611431</v>
      </c>
      <c r="K22" s="75"/>
      <c r="L22" s="75"/>
      <c r="M22" s="75"/>
      <c r="N22" s="75"/>
      <c r="O22" s="75" t="s">
        <v>102</v>
      </c>
      <c r="P22" s="75"/>
      <c r="Q22" s="75"/>
      <c r="R22" s="75"/>
    </row>
    <row r="23" spans="1:18" ht="15" customHeight="1" x14ac:dyDescent="0.2">
      <c r="B23" s="26"/>
      <c r="C23" s="27" t="s">
        <v>34</v>
      </c>
      <c r="D23" s="224">
        <v>10710</v>
      </c>
      <c r="E23" s="225">
        <v>13282</v>
      </c>
      <c r="F23" s="233">
        <v>124.01493930905696</v>
      </c>
      <c r="G23" s="224">
        <v>19033</v>
      </c>
      <c r="H23" s="225">
        <v>20985</v>
      </c>
      <c r="I23" s="231">
        <v>110.25587138128515</v>
      </c>
      <c r="K23" s="75"/>
      <c r="L23" s="75"/>
      <c r="M23" s="75"/>
      <c r="N23" s="75"/>
      <c r="O23" s="75" t="s">
        <v>117</v>
      </c>
      <c r="P23" s="75"/>
      <c r="Q23" s="75"/>
      <c r="R23" s="75"/>
    </row>
    <row r="24" spans="1:18" ht="15" customHeight="1" x14ac:dyDescent="0.2">
      <c r="B24" s="26"/>
      <c r="C24" s="27" t="s">
        <v>56</v>
      </c>
      <c r="D24" s="224">
        <v>3694</v>
      </c>
      <c r="E24" s="225">
        <v>4630</v>
      </c>
      <c r="F24" s="233">
        <v>125.3383865728208</v>
      </c>
      <c r="G24" s="224">
        <v>8814</v>
      </c>
      <c r="H24" s="225">
        <v>9144</v>
      </c>
      <c r="I24" s="231">
        <v>103.74404356705243</v>
      </c>
      <c r="K24" s="75"/>
      <c r="L24" s="75"/>
      <c r="M24" s="75"/>
      <c r="N24" s="75"/>
      <c r="O24" s="75" t="s">
        <v>115</v>
      </c>
      <c r="P24" s="75"/>
      <c r="Q24" s="75"/>
      <c r="R24" s="75"/>
    </row>
    <row r="25" spans="1:18" ht="15" customHeight="1" x14ac:dyDescent="0.2">
      <c r="B25" s="26"/>
      <c r="C25" s="27" t="s">
        <v>35</v>
      </c>
      <c r="D25" s="224">
        <v>6294</v>
      </c>
      <c r="E25" s="225">
        <v>7656</v>
      </c>
      <c r="F25" s="233">
        <v>121.63965681601525</v>
      </c>
      <c r="G25" s="224">
        <v>14174</v>
      </c>
      <c r="H25" s="225">
        <v>14542</v>
      </c>
      <c r="I25" s="231">
        <v>102.59630309016509</v>
      </c>
      <c r="K25" s="75"/>
      <c r="L25" s="75"/>
      <c r="M25" s="75"/>
      <c r="N25" s="75"/>
      <c r="O25" s="75" t="s">
        <v>116</v>
      </c>
      <c r="P25" s="75"/>
      <c r="Q25" s="75"/>
      <c r="R25" s="75"/>
    </row>
    <row r="26" spans="1:18" ht="15" customHeight="1" x14ac:dyDescent="0.2">
      <c r="B26" s="26"/>
      <c r="C26" s="27" t="s">
        <v>36</v>
      </c>
      <c r="D26" s="224">
        <v>4837</v>
      </c>
      <c r="E26" s="225">
        <v>6736</v>
      </c>
      <c r="F26" s="233">
        <v>139.25987182137689</v>
      </c>
      <c r="G26" s="224">
        <v>11325</v>
      </c>
      <c r="H26" s="225">
        <v>14041</v>
      </c>
      <c r="I26" s="231">
        <v>123.98233995584988</v>
      </c>
      <c r="K26" s="75"/>
      <c r="L26" s="75"/>
      <c r="M26" s="75"/>
      <c r="N26" s="75"/>
      <c r="O26" s="75" t="s">
        <v>103</v>
      </c>
      <c r="P26" s="75"/>
      <c r="Q26" s="75"/>
      <c r="R26" s="75"/>
    </row>
    <row r="27" spans="1:18" ht="15" customHeight="1" x14ac:dyDescent="0.2">
      <c r="B27" s="26"/>
      <c r="C27" s="27" t="s">
        <v>37</v>
      </c>
      <c r="D27" s="224">
        <v>3481</v>
      </c>
      <c r="E27" s="225">
        <v>4511</v>
      </c>
      <c r="F27" s="233">
        <v>129.58919850617639</v>
      </c>
      <c r="G27" s="224">
        <v>6371</v>
      </c>
      <c r="H27" s="225">
        <v>7938</v>
      </c>
      <c r="I27" s="231">
        <v>124.59582483126668</v>
      </c>
      <c r="K27" s="75"/>
      <c r="L27" s="75"/>
      <c r="M27" s="75"/>
      <c r="N27" s="75"/>
      <c r="O27" s="75" t="s">
        <v>101</v>
      </c>
      <c r="P27" s="75"/>
      <c r="Q27" s="75"/>
      <c r="R27" s="75"/>
    </row>
    <row r="28" spans="1:18" ht="15" customHeight="1" x14ac:dyDescent="0.2">
      <c r="B28" s="26"/>
      <c r="C28" s="27" t="s">
        <v>38</v>
      </c>
      <c r="D28" s="224">
        <v>11690</v>
      </c>
      <c r="E28" s="225">
        <v>12870</v>
      </c>
      <c r="F28" s="233">
        <v>110.09409751924721</v>
      </c>
      <c r="G28" s="224">
        <v>21057</v>
      </c>
      <c r="H28" s="225">
        <v>21891</v>
      </c>
      <c r="I28" s="231">
        <v>103.96067815928194</v>
      </c>
      <c r="K28" s="75"/>
      <c r="L28" s="75"/>
      <c r="M28" s="75"/>
      <c r="N28" s="75"/>
      <c r="O28" s="75" t="s">
        <v>75</v>
      </c>
      <c r="P28" s="75"/>
      <c r="Q28" s="75"/>
      <c r="R28" s="75"/>
    </row>
    <row r="29" spans="1:18" ht="15" customHeight="1" x14ac:dyDescent="0.2">
      <c r="B29" s="26"/>
      <c r="C29" s="27" t="s">
        <v>50</v>
      </c>
      <c r="D29" s="224">
        <v>15767</v>
      </c>
      <c r="E29" s="225">
        <v>16450</v>
      </c>
      <c r="F29" s="233">
        <v>104.33183230798504</v>
      </c>
      <c r="G29" s="224">
        <v>30944</v>
      </c>
      <c r="H29" s="225">
        <v>33013</v>
      </c>
      <c r="I29" s="231">
        <v>106.68627197518097</v>
      </c>
      <c r="K29" s="75"/>
      <c r="L29" s="75"/>
      <c r="M29" s="75"/>
      <c r="N29" s="75"/>
      <c r="O29" s="75" t="s">
        <v>76</v>
      </c>
      <c r="P29" s="75"/>
      <c r="Q29" s="75"/>
      <c r="R29" s="75"/>
    </row>
    <row r="30" spans="1:18" ht="15" customHeight="1" x14ac:dyDescent="0.2">
      <c r="A30" s="2"/>
      <c r="B30" s="26"/>
      <c r="C30" s="27" t="s">
        <v>39</v>
      </c>
      <c r="D30" s="224">
        <v>14496</v>
      </c>
      <c r="E30" s="225">
        <v>17087</v>
      </c>
      <c r="F30" s="233">
        <v>117.87389624724062</v>
      </c>
      <c r="G30" s="224">
        <v>27265</v>
      </c>
      <c r="H30" s="225">
        <v>32556</v>
      </c>
      <c r="I30" s="231">
        <v>119.40583165230147</v>
      </c>
      <c r="K30" s="75"/>
      <c r="L30" s="75"/>
      <c r="M30" s="75"/>
      <c r="N30" s="75"/>
      <c r="O30" s="75" t="s">
        <v>77</v>
      </c>
      <c r="P30" s="75"/>
      <c r="Q30" s="75"/>
      <c r="R30" s="75"/>
    </row>
    <row r="31" spans="1:18" ht="15" customHeight="1" x14ac:dyDescent="0.2">
      <c r="A31" s="2"/>
      <c r="B31" s="49"/>
      <c r="C31" s="27" t="s">
        <v>40</v>
      </c>
      <c r="D31" s="224">
        <v>5061</v>
      </c>
      <c r="E31" s="225">
        <v>5284</v>
      </c>
      <c r="F31" s="233">
        <v>104.40624382533098</v>
      </c>
      <c r="G31" s="224">
        <v>10317</v>
      </c>
      <c r="H31" s="225">
        <v>10329</v>
      </c>
      <c r="I31" s="231">
        <v>100.11631288165164</v>
      </c>
    </row>
    <row r="32" spans="1:18" ht="15" customHeight="1" x14ac:dyDescent="0.2">
      <c r="B32" s="49"/>
      <c r="C32" s="27" t="s">
        <v>41</v>
      </c>
      <c r="D32" s="224">
        <v>6969</v>
      </c>
      <c r="E32" s="225">
        <v>8055</v>
      </c>
      <c r="F32" s="233">
        <v>115.58329746018082</v>
      </c>
      <c r="G32" s="224">
        <v>14584</v>
      </c>
      <c r="H32" s="225">
        <v>16328</v>
      </c>
      <c r="I32" s="231">
        <v>111.95831047723533</v>
      </c>
    </row>
    <row r="33" spans="1:9" ht="15" customHeight="1" x14ac:dyDescent="0.2">
      <c r="B33" s="26"/>
      <c r="C33" s="27" t="s">
        <v>42</v>
      </c>
      <c r="D33" s="224">
        <v>6059</v>
      </c>
      <c r="E33" s="225">
        <v>6282</v>
      </c>
      <c r="F33" s="233">
        <v>103.68047532596138</v>
      </c>
      <c r="G33" s="224">
        <v>13029</v>
      </c>
      <c r="H33" s="225">
        <v>11904</v>
      </c>
      <c r="I33" s="231">
        <v>91.365415611328572</v>
      </c>
    </row>
    <row r="34" spans="1:9" ht="15" customHeight="1" x14ac:dyDescent="0.2">
      <c r="B34" s="26"/>
      <c r="C34" s="27" t="s">
        <v>51</v>
      </c>
      <c r="D34" s="224">
        <v>18335</v>
      </c>
      <c r="E34" s="225">
        <v>21666</v>
      </c>
      <c r="F34" s="233">
        <v>118.16743932369785</v>
      </c>
      <c r="G34" s="224">
        <v>42764</v>
      </c>
      <c r="H34" s="225">
        <v>51347</v>
      </c>
      <c r="I34" s="231">
        <v>120.07062014778786</v>
      </c>
    </row>
    <row r="35" spans="1:9" ht="15" customHeight="1" x14ac:dyDescent="0.2">
      <c r="B35" s="26"/>
      <c r="C35" s="27" t="s">
        <v>60</v>
      </c>
      <c r="D35" s="224">
        <v>2881</v>
      </c>
      <c r="E35" s="225">
        <v>4640</v>
      </c>
      <c r="F35" s="233">
        <v>161.05518917042693</v>
      </c>
      <c r="G35" s="224">
        <v>6826</v>
      </c>
      <c r="H35" s="225">
        <v>7877</v>
      </c>
      <c r="I35" s="231">
        <v>115.39701142689715</v>
      </c>
    </row>
    <row r="36" spans="1:9" ht="15" customHeight="1" x14ac:dyDescent="0.2">
      <c r="B36" s="26"/>
      <c r="C36" s="27" t="s">
        <v>43</v>
      </c>
      <c r="D36" s="224">
        <v>11019</v>
      </c>
      <c r="E36" s="225">
        <v>12275</v>
      </c>
      <c r="F36" s="233">
        <v>111.39849351120792</v>
      </c>
      <c r="G36" s="224">
        <v>25964</v>
      </c>
      <c r="H36" s="225">
        <v>25599</v>
      </c>
      <c r="I36" s="231">
        <v>98.594207364042518</v>
      </c>
    </row>
    <row r="37" spans="1:9" ht="18.75" customHeight="1" x14ac:dyDescent="0.2">
      <c r="B37" s="26"/>
      <c r="C37" s="27" t="s">
        <v>44</v>
      </c>
      <c r="D37" s="224">
        <v>8957</v>
      </c>
      <c r="E37" s="225">
        <v>12166</v>
      </c>
      <c r="F37" s="233">
        <v>135.82672769900637</v>
      </c>
      <c r="G37" s="224">
        <v>18784</v>
      </c>
      <c r="H37" s="225">
        <v>25405</v>
      </c>
      <c r="I37" s="231">
        <v>135.24808347529813</v>
      </c>
    </row>
    <row r="38" spans="1:9" ht="15" customHeight="1" x14ac:dyDescent="0.2">
      <c r="B38" s="26"/>
      <c r="C38" s="27" t="s">
        <v>45</v>
      </c>
      <c r="D38" s="224">
        <v>10733</v>
      </c>
      <c r="E38" s="225">
        <v>13147</v>
      </c>
      <c r="F38" s="233">
        <v>122.49138171992919</v>
      </c>
      <c r="G38" s="224">
        <v>15123</v>
      </c>
      <c r="H38" s="225">
        <v>19304</v>
      </c>
      <c r="I38" s="231">
        <v>127.64663095946571</v>
      </c>
    </row>
    <row r="39" spans="1:9" ht="15" customHeight="1" x14ac:dyDescent="0.2">
      <c r="B39" s="26"/>
      <c r="C39" s="27" t="s">
        <v>57</v>
      </c>
      <c r="D39" s="224">
        <v>6614</v>
      </c>
      <c r="E39" s="225">
        <v>6817</v>
      </c>
      <c r="F39" s="233">
        <v>103.0692470517085</v>
      </c>
      <c r="G39" s="224">
        <v>14375</v>
      </c>
      <c r="H39" s="225">
        <v>13881</v>
      </c>
      <c r="I39" s="231">
        <v>96.563478260869559</v>
      </c>
    </row>
    <row r="40" spans="1:9" ht="15" customHeight="1" x14ac:dyDescent="0.2">
      <c r="B40" s="26"/>
      <c r="C40" s="27" t="s">
        <v>58</v>
      </c>
      <c r="D40" s="224">
        <v>16144</v>
      </c>
      <c r="E40" s="225">
        <v>22596</v>
      </c>
      <c r="F40" s="233">
        <v>139.96531219028739</v>
      </c>
      <c r="G40" s="224">
        <v>23013</v>
      </c>
      <c r="H40" s="225">
        <v>30335</v>
      </c>
      <c r="I40" s="231">
        <v>131.81679920045192</v>
      </c>
    </row>
    <row r="41" spans="1:9" ht="15" customHeight="1" x14ac:dyDescent="0.2">
      <c r="B41" s="26"/>
      <c r="C41" s="27" t="s">
        <v>59</v>
      </c>
      <c r="D41" s="224">
        <v>56597</v>
      </c>
      <c r="E41" s="225">
        <v>67174</v>
      </c>
      <c r="F41" s="233">
        <v>118.68826969627366</v>
      </c>
      <c r="G41" s="224">
        <v>63661</v>
      </c>
      <c r="H41" s="225">
        <v>77478</v>
      </c>
      <c r="I41" s="231">
        <v>121.70402601278647</v>
      </c>
    </row>
    <row r="42" spans="1:9" ht="15" customHeight="1" x14ac:dyDescent="0.2">
      <c r="B42" s="26"/>
      <c r="C42" s="27" t="s">
        <v>46</v>
      </c>
      <c r="D42" s="224">
        <v>9218</v>
      </c>
      <c r="E42" s="225">
        <v>11077</v>
      </c>
      <c r="F42" s="233">
        <v>120.1670644391408</v>
      </c>
      <c r="G42" s="224">
        <v>18908</v>
      </c>
      <c r="H42" s="225">
        <v>22252</v>
      </c>
      <c r="I42" s="231">
        <v>117.68563570975248</v>
      </c>
    </row>
    <row r="43" spans="1:9" ht="15" customHeight="1" x14ac:dyDescent="0.2">
      <c r="B43" s="26"/>
      <c r="C43" s="27" t="s">
        <v>47</v>
      </c>
      <c r="D43" s="224">
        <v>28749</v>
      </c>
      <c r="E43" s="225">
        <v>36954</v>
      </c>
      <c r="F43" s="233">
        <v>128.54012313471773</v>
      </c>
      <c r="G43" s="224">
        <v>60189</v>
      </c>
      <c r="H43" s="225">
        <v>79593</v>
      </c>
      <c r="I43" s="231">
        <v>132.23844888600905</v>
      </c>
    </row>
    <row r="44" spans="1:9" ht="15" customHeight="1" x14ac:dyDescent="0.2">
      <c r="A44" s="2"/>
      <c r="B44" s="26"/>
      <c r="C44" s="27" t="s">
        <v>48</v>
      </c>
      <c r="D44" s="224">
        <v>44453</v>
      </c>
      <c r="E44" s="225">
        <v>71643</v>
      </c>
      <c r="F44" s="233">
        <v>161.16572559782242</v>
      </c>
      <c r="G44" s="224">
        <v>81982</v>
      </c>
      <c r="H44" s="225">
        <v>121683</v>
      </c>
      <c r="I44" s="231">
        <v>148.42648386231124</v>
      </c>
    </row>
  </sheetData>
  <mergeCells count="2">
    <mergeCell ref="D2:F2"/>
    <mergeCell ref="G2:I2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showGridLines="0" workbookViewId="0">
      <selection activeCell="Z20" sqref="Z20"/>
    </sheetView>
  </sheetViews>
  <sheetFormatPr defaultColWidth="9.33203125" defaultRowHeight="12.75" x14ac:dyDescent="0.2"/>
  <cols>
    <col min="1" max="2" width="1.5" style="5" customWidth="1"/>
    <col min="3" max="3" width="1.33203125" style="5" customWidth="1"/>
    <col min="4" max="4" width="24.33203125" style="5" customWidth="1"/>
    <col min="5" max="5" width="9.83203125" style="5" customWidth="1"/>
    <col min="6" max="6" width="1.83203125" style="5" customWidth="1"/>
    <col min="7" max="7" width="9.83203125" style="5" customWidth="1"/>
    <col min="8" max="8" width="1.83203125" style="5" customWidth="1"/>
    <col min="9" max="9" width="8.83203125" style="5" customWidth="1"/>
    <col min="10" max="10" width="1.83203125" style="5" customWidth="1"/>
    <col min="11" max="11" width="10.1640625" style="5" customWidth="1"/>
    <col min="12" max="12" width="1.83203125" style="5" customWidth="1"/>
    <col min="13" max="13" width="10.1640625" style="5" customWidth="1"/>
    <col min="14" max="14" width="1.83203125" style="5" customWidth="1"/>
    <col min="15" max="15" width="8.83203125" style="5" customWidth="1"/>
    <col min="16" max="16" width="1.83203125" style="2" customWidth="1"/>
    <col min="17" max="17" width="2.83203125" style="5" customWidth="1"/>
    <col min="18" max="16384" width="9.33203125" style="5"/>
  </cols>
  <sheetData>
    <row r="1" spans="1:18" ht="28.5" customHeight="1" thickBot="1" x14ac:dyDescent="0.25">
      <c r="A1" s="156" t="s">
        <v>162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26"/>
      <c r="R1" s="26"/>
    </row>
    <row r="2" spans="1:18" ht="18.75" customHeight="1" x14ac:dyDescent="0.2">
      <c r="A2" s="36"/>
      <c r="B2" s="36"/>
      <c r="C2" s="36"/>
      <c r="D2" s="36"/>
      <c r="E2" s="297" t="s">
        <v>0</v>
      </c>
      <c r="F2" s="298"/>
      <c r="G2" s="298"/>
      <c r="H2" s="298"/>
      <c r="I2" s="298"/>
      <c r="J2" s="300"/>
      <c r="K2" s="299" t="s">
        <v>1</v>
      </c>
      <c r="L2" s="298"/>
      <c r="M2" s="298"/>
      <c r="N2" s="298"/>
      <c r="O2" s="298"/>
      <c r="P2" s="298"/>
      <c r="Q2" s="2"/>
    </row>
    <row r="3" spans="1:18" ht="18.75" customHeight="1" x14ac:dyDescent="0.2">
      <c r="A3" s="20"/>
      <c r="B3" s="20"/>
      <c r="C3" s="20"/>
      <c r="D3" s="2"/>
      <c r="E3" s="301" t="s">
        <v>123</v>
      </c>
      <c r="F3" s="302"/>
      <c r="G3" s="301" t="s">
        <v>131</v>
      </c>
      <c r="H3" s="303"/>
      <c r="I3" s="304" t="s">
        <v>163</v>
      </c>
      <c r="J3" s="302"/>
      <c r="K3" s="301" t="s">
        <v>123</v>
      </c>
      <c r="L3" s="302"/>
      <c r="M3" s="301" t="s">
        <v>131</v>
      </c>
      <c r="N3" s="303"/>
      <c r="O3" s="304" t="s">
        <v>163</v>
      </c>
      <c r="P3" s="305"/>
      <c r="Q3" s="2"/>
    </row>
    <row r="4" spans="1:18" ht="21.75" customHeight="1" x14ac:dyDescent="0.2">
      <c r="A4" s="2"/>
      <c r="B4" s="2"/>
      <c r="C4" s="2"/>
      <c r="D4" s="105"/>
      <c r="E4" s="282" t="s">
        <v>183</v>
      </c>
      <c r="F4" s="282"/>
      <c r="G4" s="282"/>
      <c r="H4" s="282"/>
      <c r="I4" s="282"/>
      <c r="J4" s="282"/>
      <c r="K4" s="282"/>
      <c r="L4" s="282"/>
      <c r="M4" s="282"/>
      <c r="N4" s="282"/>
      <c r="O4" s="282"/>
      <c r="P4" s="106"/>
      <c r="Q4" s="2"/>
    </row>
    <row r="5" spans="1:18" x14ac:dyDescent="0.2">
      <c r="A5" s="2"/>
      <c r="B5" s="2"/>
      <c r="C5" s="2"/>
      <c r="D5" s="2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2"/>
    </row>
    <row r="6" spans="1:18" ht="12.75" customHeight="1" x14ac:dyDescent="0.2">
      <c r="A6" s="42" t="s">
        <v>2</v>
      </c>
      <c r="B6" s="26"/>
      <c r="C6" s="26"/>
      <c r="D6" s="27"/>
      <c r="E6" s="39">
        <v>128136</v>
      </c>
      <c r="F6" s="43"/>
      <c r="G6" s="39">
        <v>146192</v>
      </c>
      <c r="H6" s="43"/>
      <c r="I6" s="44">
        <v>114.09127801710683</v>
      </c>
      <c r="J6" s="182"/>
      <c r="K6" s="39">
        <v>248923</v>
      </c>
      <c r="L6" s="43"/>
      <c r="M6" s="39">
        <v>251427</v>
      </c>
      <c r="N6" s="43"/>
      <c r="O6" s="44">
        <v>101.00593356178416</v>
      </c>
      <c r="P6" s="45"/>
    </row>
    <row r="7" spans="1:18" ht="21" customHeight="1" x14ac:dyDescent="0.2">
      <c r="B7" s="5" t="s">
        <v>128</v>
      </c>
      <c r="D7" s="3"/>
      <c r="E7" s="24">
        <v>86407</v>
      </c>
      <c r="F7" s="47"/>
      <c r="G7" s="24">
        <v>97432</v>
      </c>
      <c r="H7" s="47"/>
      <c r="I7" s="48">
        <v>112.75938292036525</v>
      </c>
      <c r="J7" s="183"/>
      <c r="K7" s="24">
        <v>151357</v>
      </c>
      <c r="L7" s="47"/>
      <c r="M7" s="24">
        <v>170681</v>
      </c>
      <c r="N7" s="47"/>
      <c r="O7" s="48">
        <v>112.76716636825519</v>
      </c>
      <c r="P7" s="47"/>
    </row>
    <row r="8" spans="1:18" ht="16.5" customHeight="1" x14ac:dyDescent="0.2">
      <c r="C8" s="5" t="s">
        <v>12</v>
      </c>
      <c r="D8" s="3"/>
      <c r="E8" s="24">
        <v>8797</v>
      </c>
      <c r="F8" s="47"/>
      <c r="G8" s="24">
        <v>7491</v>
      </c>
      <c r="H8" s="47"/>
      <c r="I8" s="48">
        <v>85.154029782880528</v>
      </c>
      <c r="J8" s="183"/>
      <c r="K8" s="24">
        <v>16687</v>
      </c>
      <c r="L8" s="47"/>
      <c r="M8" s="24">
        <v>14014</v>
      </c>
      <c r="N8" s="47"/>
      <c r="O8" s="48">
        <v>83.981542518127881</v>
      </c>
      <c r="P8" s="47"/>
    </row>
    <row r="9" spans="1:18" ht="13.5" customHeight="1" x14ac:dyDescent="0.2">
      <c r="C9" s="5" t="s">
        <v>13</v>
      </c>
      <c r="D9" s="3"/>
      <c r="E9" s="24">
        <v>77610</v>
      </c>
      <c r="F9" s="47"/>
      <c r="G9" s="24">
        <v>89941</v>
      </c>
      <c r="H9" s="47"/>
      <c r="I9" s="48">
        <v>115.88841644118027</v>
      </c>
      <c r="J9" s="183"/>
      <c r="K9" s="24">
        <v>134670</v>
      </c>
      <c r="L9" s="47"/>
      <c r="M9" s="24">
        <v>156667</v>
      </c>
      <c r="N9" s="47"/>
      <c r="O9" s="48">
        <v>116.33400163362293</v>
      </c>
      <c r="P9" s="47"/>
    </row>
    <row r="10" spans="1:18" ht="21" customHeight="1" x14ac:dyDescent="0.2">
      <c r="B10" s="5" t="s">
        <v>129</v>
      </c>
      <c r="D10" s="3"/>
      <c r="E10" s="24">
        <v>41729</v>
      </c>
      <c r="F10" s="47"/>
      <c r="G10" s="24">
        <v>48760</v>
      </c>
      <c r="H10" s="47"/>
      <c r="I10" s="48">
        <v>116.84919360636488</v>
      </c>
      <c r="J10" s="183"/>
      <c r="K10" s="24">
        <v>97566</v>
      </c>
      <c r="L10" s="47"/>
      <c r="M10" s="24">
        <v>80746</v>
      </c>
      <c r="N10" s="47"/>
      <c r="O10" s="48">
        <v>82.76038784002624</v>
      </c>
      <c r="P10" s="46"/>
    </row>
    <row r="11" spans="1:18" ht="16.5" customHeight="1" x14ac:dyDescent="0.2">
      <c r="B11" s="2"/>
      <c r="C11" s="5" t="s">
        <v>12</v>
      </c>
      <c r="D11" s="3"/>
      <c r="E11" s="24">
        <v>2700</v>
      </c>
      <c r="F11" s="47"/>
      <c r="G11" s="24">
        <v>2551</v>
      </c>
      <c r="H11" s="47"/>
      <c r="I11" s="48">
        <v>94.481481481481481</v>
      </c>
      <c r="J11" s="183"/>
      <c r="K11" s="24">
        <v>7183</v>
      </c>
      <c r="L11" s="47"/>
      <c r="M11" s="24">
        <v>6494</v>
      </c>
      <c r="N11" s="47"/>
      <c r="O11" s="48">
        <v>90.407907559515522</v>
      </c>
      <c r="P11" s="47"/>
    </row>
    <row r="12" spans="1:18" ht="13.5" customHeight="1" x14ac:dyDescent="0.2">
      <c r="B12" s="2"/>
      <c r="C12" s="5" t="s">
        <v>13</v>
      </c>
      <c r="D12" s="3"/>
      <c r="E12" s="24">
        <v>39029</v>
      </c>
      <c r="F12" s="47"/>
      <c r="G12" s="24">
        <v>46209</v>
      </c>
      <c r="H12" s="47"/>
      <c r="I12" s="48">
        <v>118.39657690435317</v>
      </c>
      <c r="J12" s="183"/>
      <c r="K12" s="24">
        <v>90383</v>
      </c>
      <c r="L12" s="47"/>
      <c r="M12" s="24">
        <v>74252</v>
      </c>
      <c r="N12" s="47"/>
      <c r="O12" s="48">
        <v>82.152617195711585</v>
      </c>
      <c r="P12" s="47"/>
    </row>
    <row r="13" spans="1:18" ht="15" x14ac:dyDescent="0.2">
      <c r="A13" s="107"/>
      <c r="B13" s="2"/>
      <c r="E13" s="40"/>
      <c r="F13" s="47"/>
      <c r="G13" s="40"/>
      <c r="H13" s="47"/>
      <c r="I13" s="48"/>
      <c r="J13" s="47"/>
      <c r="K13" s="40"/>
      <c r="L13" s="47"/>
      <c r="M13" s="40"/>
      <c r="N13" s="47"/>
      <c r="O13" s="48"/>
      <c r="P13" s="47"/>
    </row>
    <row r="14" spans="1:18" x14ac:dyDescent="0.2">
      <c r="B14" s="2"/>
      <c r="D14" s="2"/>
      <c r="E14" s="283" t="s">
        <v>184</v>
      </c>
      <c r="F14" s="283"/>
      <c r="G14" s="283"/>
      <c r="H14" s="283"/>
      <c r="I14" s="283"/>
      <c r="J14" s="283"/>
      <c r="K14" s="283"/>
      <c r="L14" s="283"/>
      <c r="M14" s="283"/>
      <c r="N14" s="283"/>
      <c r="O14" s="283"/>
      <c r="P14" s="108"/>
    </row>
    <row r="15" spans="1:18" ht="12.75" customHeight="1" x14ac:dyDescent="0.2">
      <c r="B15" s="2"/>
      <c r="D15" s="2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</row>
    <row r="16" spans="1:18" s="2" customFormat="1" ht="12.75" customHeight="1" x14ac:dyDescent="0.2">
      <c r="A16" s="42" t="s">
        <v>2</v>
      </c>
      <c r="B16" s="26"/>
      <c r="C16" s="26"/>
      <c r="D16" s="27"/>
      <c r="E16" s="39">
        <v>578602</v>
      </c>
      <c r="F16" s="43"/>
      <c r="G16" s="160">
        <v>678206</v>
      </c>
      <c r="H16" s="161"/>
      <c r="I16" s="162">
        <v>117.21459656205819</v>
      </c>
      <c r="J16" s="182"/>
      <c r="K16" s="39">
        <v>1048983</v>
      </c>
      <c r="L16" s="43"/>
      <c r="M16" s="160">
        <v>1210802</v>
      </c>
      <c r="N16" s="161"/>
      <c r="O16" s="162">
        <v>115.4262747823368</v>
      </c>
      <c r="P16" s="45"/>
    </row>
    <row r="17" spans="1:16" s="2" customFormat="1" ht="21" customHeight="1" x14ac:dyDescent="0.2">
      <c r="A17" s="5"/>
      <c r="B17" s="5" t="s">
        <v>128</v>
      </c>
      <c r="C17" s="5"/>
      <c r="D17" s="3"/>
      <c r="E17" s="24">
        <v>385706</v>
      </c>
      <c r="F17" s="47"/>
      <c r="G17" s="24">
        <v>408854</v>
      </c>
      <c r="H17" s="47"/>
      <c r="I17" s="48">
        <v>106.0014622536336</v>
      </c>
      <c r="J17" s="183"/>
      <c r="K17" s="24">
        <v>710509</v>
      </c>
      <c r="L17" s="47"/>
      <c r="M17" s="24">
        <v>786644</v>
      </c>
      <c r="N17" s="47"/>
      <c r="O17" s="48">
        <v>110.7155574383998</v>
      </c>
      <c r="P17" s="47"/>
    </row>
    <row r="18" spans="1:16" s="2" customFormat="1" ht="16.5" customHeight="1" x14ac:dyDescent="0.2">
      <c r="A18" s="5"/>
      <c r="B18" s="5"/>
      <c r="C18" s="5" t="s">
        <v>12</v>
      </c>
      <c r="D18" s="3"/>
      <c r="E18" s="24">
        <v>87526</v>
      </c>
      <c r="F18" s="47"/>
      <c r="G18" s="24">
        <v>79254</v>
      </c>
      <c r="H18" s="47"/>
      <c r="I18" s="48">
        <v>90.549093983502047</v>
      </c>
      <c r="J18" s="183"/>
      <c r="K18" s="24">
        <v>154358</v>
      </c>
      <c r="L18" s="47"/>
      <c r="M18" s="24">
        <v>145402</v>
      </c>
      <c r="N18" s="47"/>
      <c r="O18" s="48">
        <v>94.197903574806617</v>
      </c>
      <c r="P18" s="47"/>
    </row>
    <row r="19" spans="1:16" s="2" customFormat="1" ht="13.5" customHeight="1" x14ac:dyDescent="0.2">
      <c r="A19" s="5"/>
      <c r="B19" s="5"/>
      <c r="C19" s="5" t="s">
        <v>13</v>
      </c>
      <c r="D19" s="3"/>
      <c r="E19" s="24">
        <v>298180</v>
      </c>
      <c r="F19" s="47"/>
      <c r="G19" s="24">
        <v>329600</v>
      </c>
      <c r="H19" s="47"/>
      <c r="I19" s="48">
        <v>110.53725937353276</v>
      </c>
      <c r="J19" s="183"/>
      <c r="K19" s="24">
        <v>556151</v>
      </c>
      <c r="L19" s="47"/>
      <c r="M19" s="24">
        <v>641242</v>
      </c>
      <c r="N19" s="47"/>
      <c r="O19" s="48">
        <v>115.2999814798499</v>
      </c>
      <c r="P19" s="47"/>
    </row>
    <row r="20" spans="1:16" ht="21" customHeight="1" x14ac:dyDescent="0.2">
      <c r="B20" s="5" t="s">
        <v>129</v>
      </c>
      <c r="D20" s="3"/>
      <c r="E20" s="24">
        <v>192896</v>
      </c>
      <c r="F20" s="47"/>
      <c r="G20" s="157">
        <v>269352</v>
      </c>
      <c r="H20" s="158"/>
      <c r="I20" s="159">
        <v>139.63586595885866</v>
      </c>
      <c r="J20" s="183"/>
      <c r="K20" s="24">
        <v>338474</v>
      </c>
      <c r="L20" s="47"/>
      <c r="M20" s="157">
        <v>424158</v>
      </c>
      <c r="N20" s="158"/>
      <c r="O20" s="159">
        <v>125.31479522799387</v>
      </c>
      <c r="P20" s="47"/>
    </row>
    <row r="21" spans="1:16" ht="16.5" customHeight="1" x14ac:dyDescent="0.2">
      <c r="B21" s="2"/>
      <c r="C21" s="5" t="s">
        <v>12</v>
      </c>
      <c r="D21" s="3"/>
      <c r="E21" s="24">
        <v>20098</v>
      </c>
      <c r="F21" s="47"/>
      <c r="G21" s="157">
        <v>24455</v>
      </c>
      <c r="H21" s="158"/>
      <c r="I21" s="159">
        <v>121.67877400736391</v>
      </c>
      <c r="J21" s="183"/>
      <c r="K21" s="24">
        <v>38796</v>
      </c>
      <c r="L21" s="47"/>
      <c r="M21" s="157">
        <v>44024</v>
      </c>
      <c r="N21" s="158"/>
      <c r="O21" s="159">
        <v>113.47561604289102</v>
      </c>
      <c r="P21" s="47"/>
    </row>
    <row r="22" spans="1:16" ht="13.5" customHeight="1" x14ac:dyDescent="0.2">
      <c r="B22" s="2"/>
      <c r="C22" s="5" t="s">
        <v>13</v>
      </c>
      <c r="D22" s="3"/>
      <c r="E22" s="24">
        <v>172798</v>
      </c>
      <c r="F22" s="47"/>
      <c r="G22" s="24">
        <v>244897</v>
      </c>
      <c r="H22" s="47"/>
      <c r="I22" s="48">
        <v>141.72444125510714</v>
      </c>
      <c r="J22" s="183"/>
      <c r="K22" s="24">
        <v>299678</v>
      </c>
      <c r="L22" s="47"/>
      <c r="M22" s="24">
        <v>380134</v>
      </c>
      <c r="N22" s="47"/>
      <c r="O22" s="48">
        <v>126.84748296504915</v>
      </c>
      <c r="P22" s="47"/>
    </row>
    <row r="23" spans="1:16" ht="18" customHeight="1" x14ac:dyDescent="0.2">
      <c r="A23" s="32" t="s">
        <v>172</v>
      </c>
    </row>
    <row r="24" spans="1:16" ht="15" x14ac:dyDescent="0.2">
      <c r="A24" s="107"/>
    </row>
  </sheetData>
  <mergeCells count="10">
    <mergeCell ref="E14:O14"/>
    <mergeCell ref="E4:O4"/>
    <mergeCell ref="E2:J2"/>
    <mergeCell ref="E3:F3"/>
    <mergeCell ref="G3:H3"/>
    <mergeCell ref="I3:J3"/>
    <mergeCell ref="K3:L3"/>
    <mergeCell ref="M3:N3"/>
    <mergeCell ref="O3:P3"/>
    <mergeCell ref="K2:P2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8</vt:i4>
      </vt:variant>
    </vt:vector>
  </HeadingPairs>
  <TitlesOfParts>
    <vt:vector size="19" baseType="lpstr">
      <vt:lpstr>Tab.1</vt:lpstr>
      <vt:lpstr>Graf 1</vt:lpstr>
      <vt:lpstr>Tab. 2</vt:lpstr>
      <vt:lpstr>Tab. 3</vt:lpstr>
      <vt:lpstr>tab 4.</vt:lpstr>
      <vt:lpstr>Graf 2</vt:lpstr>
      <vt:lpstr>tab 5.</vt:lpstr>
      <vt:lpstr>tab 5.a</vt:lpstr>
      <vt:lpstr>tab. 6</vt:lpstr>
      <vt:lpstr>tab. 7</vt:lpstr>
      <vt:lpstr>Metodologija</vt:lpstr>
      <vt:lpstr>'Graf 1'!Print_Area</vt:lpstr>
      <vt:lpstr>'tab 4.'!Print_Area</vt:lpstr>
      <vt:lpstr>'tab 5.'!Print_Area</vt:lpstr>
      <vt:lpstr>'tab 5.a'!Print_Area</vt:lpstr>
      <vt:lpstr>'Tab. 2'!Print_Area</vt:lpstr>
      <vt:lpstr>'Tab. 3'!Print_Area</vt:lpstr>
      <vt:lpstr>'tab. 6'!Print_Area</vt:lpstr>
      <vt:lpstr>Tab.1!Print_Area</vt:lpstr>
    </vt:vector>
  </TitlesOfParts>
  <Company>GRADSKO POGLAVARSTVO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gost</dc:creator>
  <cp:lastModifiedBy>Željka Bešlić</cp:lastModifiedBy>
  <cp:lastPrinted>2017-09-25T12:43:12Z</cp:lastPrinted>
  <dcterms:created xsi:type="dcterms:W3CDTF">2003-01-31T08:30:28Z</dcterms:created>
  <dcterms:modified xsi:type="dcterms:W3CDTF">2017-09-25T12:45:34Z</dcterms:modified>
</cp:coreProperties>
</file>